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6168"/>
  </bookViews>
  <sheets>
    <sheet name="Input" sheetId="2" r:id="rId1"/>
    <sheet name="chemistry" sheetId="3" r:id="rId2"/>
    <sheet name="Database" sheetId="4" r:id="rId3"/>
    <sheet name="Output" sheetId="1" r:id="rId4"/>
  </sheets>
  <calcPr calcId="145621"/>
</workbook>
</file>

<file path=xl/calcChain.xml><?xml version="1.0" encoding="utf-8"?>
<calcChain xmlns="http://schemas.openxmlformats.org/spreadsheetml/2006/main">
  <c r="I45" i="1" l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H45" i="1" l="1"/>
  <c r="G45" i="1"/>
  <c r="F45" i="1"/>
  <c r="E45" i="1"/>
  <c r="D45" i="1"/>
  <c r="C45" i="1"/>
  <c r="B45" i="1"/>
  <c r="H44" i="1"/>
  <c r="G44" i="1"/>
  <c r="F44" i="1"/>
  <c r="E44" i="1"/>
  <c r="D44" i="1"/>
  <c r="C44" i="1"/>
  <c r="B44" i="1"/>
  <c r="H43" i="1"/>
  <c r="G43" i="1"/>
  <c r="F43" i="1"/>
  <c r="E43" i="1"/>
  <c r="D43" i="1"/>
  <c r="C43" i="1"/>
  <c r="B43" i="1"/>
  <c r="H42" i="1"/>
  <c r="G42" i="1"/>
  <c r="F42" i="1"/>
  <c r="E42" i="1"/>
  <c r="D42" i="1"/>
  <c r="C42" i="1"/>
  <c r="B42" i="1"/>
  <c r="H41" i="1"/>
  <c r="G41" i="1"/>
  <c r="F41" i="1"/>
  <c r="E41" i="1"/>
  <c r="D41" i="1"/>
  <c r="C41" i="1"/>
  <c r="B41" i="1"/>
  <c r="H40" i="1"/>
  <c r="G40" i="1"/>
  <c r="F40" i="1"/>
  <c r="E40" i="1"/>
  <c r="D40" i="1"/>
  <c r="C40" i="1"/>
  <c r="B40" i="1"/>
  <c r="H39" i="1"/>
  <c r="G39" i="1"/>
  <c r="F39" i="1"/>
  <c r="E39" i="1"/>
  <c r="D39" i="1"/>
  <c r="C39" i="1"/>
  <c r="B39" i="1"/>
  <c r="H38" i="1"/>
  <c r="G38" i="1"/>
  <c r="F38" i="1"/>
  <c r="E38" i="1"/>
  <c r="D38" i="1"/>
  <c r="C38" i="1"/>
  <c r="B38" i="1"/>
  <c r="H37" i="1"/>
  <c r="G37" i="1"/>
  <c r="F37" i="1"/>
  <c r="E37" i="1"/>
  <c r="D37" i="1"/>
  <c r="C37" i="1"/>
  <c r="B37" i="1"/>
  <c r="H36" i="1"/>
  <c r="G36" i="1"/>
  <c r="F36" i="1"/>
  <c r="E36" i="1"/>
  <c r="D36" i="1"/>
  <c r="C36" i="1"/>
  <c r="B36" i="1"/>
  <c r="H35" i="1"/>
  <c r="G35" i="1"/>
  <c r="F35" i="1"/>
  <c r="E35" i="1"/>
  <c r="D35" i="1"/>
  <c r="C35" i="1"/>
  <c r="B35" i="1"/>
  <c r="H34" i="1"/>
  <c r="G34" i="1"/>
  <c r="F34" i="1"/>
  <c r="E34" i="1"/>
  <c r="D34" i="1"/>
  <c r="C34" i="1"/>
  <c r="B34" i="1"/>
  <c r="H33" i="1"/>
  <c r="G33" i="1"/>
  <c r="F33" i="1"/>
  <c r="E33" i="1"/>
  <c r="D33" i="1"/>
  <c r="C33" i="1"/>
  <c r="B33" i="1"/>
  <c r="H32" i="1"/>
  <c r="G32" i="1"/>
  <c r="F32" i="1"/>
  <c r="E32" i="1"/>
  <c r="D32" i="1"/>
  <c r="C32" i="1"/>
  <c r="B32" i="1"/>
  <c r="H31" i="1"/>
  <c r="G31" i="1"/>
  <c r="F31" i="1"/>
  <c r="E31" i="1"/>
  <c r="D31" i="1"/>
  <c r="C31" i="1"/>
  <c r="B31" i="1"/>
  <c r="H30" i="1"/>
  <c r="G30" i="1"/>
  <c r="F30" i="1"/>
  <c r="E30" i="1"/>
  <c r="D30" i="1"/>
  <c r="C30" i="1"/>
  <c r="B30" i="1"/>
  <c r="H29" i="1"/>
  <c r="G29" i="1"/>
  <c r="F29" i="1"/>
  <c r="E29" i="1"/>
  <c r="D29" i="1"/>
  <c r="C29" i="1"/>
  <c r="B29" i="1"/>
  <c r="H28" i="1"/>
  <c r="G28" i="1"/>
  <c r="F28" i="1"/>
  <c r="E28" i="1"/>
  <c r="D28" i="1"/>
  <c r="C28" i="1"/>
  <c r="B28" i="1"/>
  <c r="H27" i="1"/>
  <c r="G27" i="1"/>
  <c r="F27" i="1"/>
  <c r="E27" i="1"/>
  <c r="D27" i="1"/>
  <c r="C27" i="1"/>
  <c r="B27" i="1"/>
  <c r="H26" i="1"/>
  <c r="G26" i="1"/>
  <c r="F26" i="1"/>
  <c r="E26" i="1"/>
  <c r="D26" i="1"/>
  <c r="C26" i="1"/>
  <c r="B26" i="1"/>
  <c r="H25" i="1"/>
  <c r="G25" i="1"/>
  <c r="F25" i="1"/>
  <c r="E25" i="1"/>
  <c r="D25" i="1"/>
  <c r="C25" i="1"/>
  <c r="B25" i="1"/>
  <c r="J24" i="1"/>
  <c r="I24" i="1"/>
  <c r="D24" i="1"/>
  <c r="B24" i="1"/>
</calcChain>
</file>

<file path=xl/sharedStrings.xml><?xml version="1.0" encoding="utf-8"?>
<sst xmlns="http://schemas.openxmlformats.org/spreadsheetml/2006/main" count="35" uniqueCount="15">
  <si>
    <t xml:space="preserve">Var: </t>
  </si>
  <si>
    <t xml:space="preserve"> pH                      </t>
  </si>
  <si>
    <t xml:space="preserve"> Eu+3.clay               </t>
  </si>
  <si>
    <t>Data:</t>
  </si>
  <si>
    <t xml:space="preserve"> BB_montm_sO-EU.liter    </t>
  </si>
  <si>
    <t xml:space="preserve"> BB_montm_sO-EUOH.liter  </t>
  </si>
  <si>
    <t xml:space="preserve"> BB_montm_sO-EU[OH]2.liter </t>
  </si>
  <si>
    <t xml:space="preserve"> BB_montm_w1O-EU.liter   </t>
  </si>
  <si>
    <t>Eu(aq)</t>
  </si>
  <si>
    <t xml:space="preserve">sO-EU  </t>
  </si>
  <si>
    <t xml:space="preserve">sO-EUOH  </t>
  </si>
  <si>
    <t xml:space="preserve">sO-EU[OH]2 </t>
  </si>
  <si>
    <r>
      <t xml:space="preserve"> S</t>
    </r>
    <r>
      <rPr>
        <vertAlign val="superscript"/>
        <sz val="11"/>
        <color theme="1"/>
        <rFont val="Calibri"/>
        <family val="2"/>
        <scheme val="minor"/>
      </rPr>
      <t>w</t>
    </r>
    <r>
      <rPr>
        <sz val="11"/>
        <color theme="1"/>
        <rFont val="Calibri"/>
        <family val="2"/>
        <scheme val="minor"/>
      </rPr>
      <t xml:space="preserve">O-EU  </t>
    </r>
  </si>
  <si>
    <t xml:space="preserve"> Eu+3.con                </t>
  </si>
  <si>
    <t xml:space="preserve"> BB_CEC_X3-Eu.liter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</si>
</sst>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Output!$C$24</c:f>
              <c:strCache>
                <c:ptCount val="1"/>
                <c:pt idx="0">
                  <c:v>Eu(aq)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Output!$C$25:$C$45</c:f>
              <c:numCache>
                <c:formatCode>0.00E+00</c:formatCode>
                <c:ptCount val="21"/>
                <c:pt idx="0">
                  <c:v>96.464322399999986</c:v>
                </c:pt>
                <c:pt idx="1">
                  <c:v>96.446424399999998</c:v>
                </c:pt>
                <c:pt idx="2">
                  <c:v>96.345640000000003</c:v>
                </c:pt>
                <c:pt idx="3">
                  <c:v>95.823212800000007</c:v>
                </c:pt>
                <c:pt idx="4">
                  <c:v>93.721836800000005</c:v>
                </c:pt>
                <c:pt idx="5">
                  <c:v>87.460880000000003</c:v>
                </c:pt>
                <c:pt idx="6">
                  <c:v>73.333608399999989</c:v>
                </c:pt>
                <c:pt idx="7">
                  <c:v>50.123456399999995</c:v>
                </c:pt>
                <c:pt idx="8">
                  <c:v>24.764842919999996</c:v>
                </c:pt>
                <c:pt idx="9">
                  <c:v>8.0419832000000007</c:v>
                </c:pt>
                <c:pt idx="10">
                  <c:v>1.743759268</c:v>
                </c:pt>
                <c:pt idx="11">
                  <c:v>0.28661791040000001</c:v>
                </c:pt>
                <c:pt idx="12">
                  <c:v>4.0646758800000002E-2</c:v>
                </c:pt>
                <c:pt idx="13">
                  <c:v>5.3754968399999997E-3</c:v>
                </c:pt>
                <c:pt idx="14">
                  <c:v>6.8960708399999995E-4</c:v>
                </c:pt>
                <c:pt idx="15">
                  <c:v>8.7392236799999998E-5</c:v>
                </c:pt>
                <c:pt idx="16">
                  <c:v>1.101860676E-5</c:v>
                </c:pt>
                <c:pt idx="17">
                  <c:v>1.3845113959999999E-6</c:v>
                </c:pt>
                <c:pt idx="18">
                  <c:v>1.7299663039999999E-7</c:v>
                </c:pt>
                <c:pt idx="19">
                  <c:v>2.1319827880000002E-8</c:v>
                </c:pt>
                <c:pt idx="20">
                  <c:v>2.5378545279999997E-9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Output!$E$24</c:f>
              <c:strCache>
                <c:ptCount val="1"/>
                <c:pt idx="0">
                  <c:v>sO-EU  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Output!$E$25:$E$45</c:f>
              <c:numCache>
                <c:formatCode>0.00E+00</c:formatCode>
                <c:ptCount val="21"/>
                <c:pt idx="0">
                  <c:v>1.6681228240000001E-3</c:v>
                </c:pt>
                <c:pt idx="1">
                  <c:v>1.2547750319999999E-2</c:v>
                </c:pt>
                <c:pt idx="2">
                  <c:v>8.6635955200000003E-2</c:v>
                </c:pt>
                <c:pt idx="3">
                  <c:v>0.50031127999999991</c:v>
                </c:pt>
                <c:pt idx="4">
                  <c:v>2.1964335799999999</c:v>
                </c:pt>
                <c:pt idx="5">
                  <c:v>7.161459719999999</c:v>
                </c:pt>
                <c:pt idx="6">
                  <c:v>17.551305039999999</c:v>
                </c:pt>
                <c:pt idx="7">
                  <c:v>31.077761759999998</c:v>
                </c:pt>
                <c:pt idx="8">
                  <c:v>36.624883560000001</c:v>
                </c:pt>
                <c:pt idx="9">
                  <c:v>26.763541679999999</c:v>
                </c:pt>
                <c:pt idx="10">
                  <c:v>12.054062999999999</c:v>
                </c:pt>
                <c:pt idx="11">
                  <c:v>3.4983468759999998</c:v>
                </c:pt>
                <c:pt idx="12">
                  <c:v>0.70091305999999998</c:v>
                </c:pt>
                <c:pt idx="13">
                  <c:v>0.1092314284</c:v>
                </c:pt>
                <c:pt idx="14">
                  <c:v>1.4973962039999998E-2</c:v>
                </c:pt>
                <c:pt idx="15">
                  <c:v>1.945468724E-3</c:v>
                </c:pt>
                <c:pt idx="16">
                  <c:v>2.4761416480000004E-4</c:v>
                </c:pt>
                <c:pt idx="17">
                  <c:v>3.1256166239999997E-5</c:v>
                </c:pt>
                <c:pt idx="18">
                  <c:v>3.925085676E-6</c:v>
                </c:pt>
                <c:pt idx="19">
                  <c:v>4.8902957599999992E-7</c:v>
                </c:pt>
                <c:pt idx="20">
                  <c:v>5.98116064E-8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Output!$F$24</c:f>
              <c:strCache>
                <c:ptCount val="1"/>
                <c:pt idx="0">
                  <c:v>sO-EUOH  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Output!$F$25:$F$45</c:f>
              <c:numCache>
                <c:formatCode>0.00E+00</c:formatCode>
                <c:ptCount val="21"/>
                <c:pt idx="0">
                  <c:v>2.643796508E-7</c:v>
                </c:pt>
                <c:pt idx="1">
                  <c:v>5.6048741999999999E-6</c:v>
                </c:pt>
                <c:pt idx="2">
                  <c:v>1.0906820559999999E-4</c:v>
                </c:pt>
                <c:pt idx="3">
                  <c:v>1.775171412E-3</c:v>
                </c:pt>
                <c:pt idx="4">
                  <c:v>2.1964335799999998E-2</c:v>
                </c:pt>
                <c:pt idx="5">
                  <c:v>0.20183735800000002</c:v>
                </c:pt>
                <c:pt idx="6">
                  <c:v>1.3941497159999998</c:v>
                </c:pt>
                <c:pt idx="7">
                  <c:v>6.9574442399999992</c:v>
                </c:pt>
                <c:pt idx="8">
                  <c:v>23.108739279999998</c:v>
                </c:pt>
                <c:pt idx="9">
                  <c:v>47.593055199999995</c:v>
                </c:pt>
                <c:pt idx="10">
                  <c:v>60.413424800000001</c:v>
                </c:pt>
                <c:pt idx="11">
                  <c:v>49.415463200000005</c:v>
                </c:pt>
                <c:pt idx="12">
                  <c:v>27.903851560000003</c:v>
                </c:pt>
                <c:pt idx="13">
                  <c:v>12.255967879999998</c:v>
                </c:pt>
                <c:pt idx="14">
                  <c:v>4.7351825599999993</c:v>
                </c:pt>
                <c:pt idx="15">
                  <c:v>1.7339008279999999</c:v>
                </c:pt>
                <c:pt idx="16">
                  <c:v>0.62197866000000002</c:v>
                </c:pt>
                <c:pt idx="17">
                  <c:v>0.2212767112</c:v>
                </c:pt>
                <c:pt idx="18">
                  <c:v>7.8315755200000003E-2</c:v>
                </c:pt>
                <c:pt idx="19">
                  <c:v>2.7500153919999999E-2</c:v>
                </c:pt>
                <c:pt idx="20">
                  <c:v>9.4795007600000005E-3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Output!$G$24</c:f>
              <c:strCache>
                <c:ptCount val="1"/>
                <c:pt idx="0">
                  <c:v>sO-EU[OH]2 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Output!$G$25:$G$45</c:f>
              <c:numCache>
                <c:formatCode>0.00E+00</c:formatCode>
                <c:ptCount val="21"/>
                <c:pt idx="0">
                  <c:v>2.6437965079999998E-12</c:v>
                </c:pt>
                <c:pt idx="1">
                  <c:v>1.579668176E-10</c:v>
                </c:pt>
                <c:pt idx="2">
                  <c:v>8.6635955200000005E-9</c:v>
                </c:pt>
                <c:pt idx="3">
                  <c:v>3.9741137640000001E-7</c:v>
                </c:pt>
                <c:pt idx="4">
                  <c:v>1.3858558999999999E-5</c:v>
                </c:pt>
                <c:pt idx="5">
                  <c:v>3.5892321839999999E-4</c:v>
                </c:pt>
                <c:pt idx="6">
                  <c:v>6.9873004000000002E-3</c:v>
                </c:pt>
                <c:pt idx="7">
                  <c:v>9.8276511599999991E-2</c:v>
                </c:pt>
                <c:pt idx="8">
                  <c:v>0.91997547999999996</c:v>
                </c:pt>
                <c:pt idx="9">
                  <c:v>5.3400286000000001</c:v>
                </c:pt>
                <c:pt idx="10">
                  <c:v>19.104402400000001</c:v>
                </c:pt>
                <c:pt idx="11">
                  <c:v>44.041578000000001</c:v>
                </c:pt>
                <c:pt idx="12">
                  <c:v>70.091306000000003</c:v>
                </c:pt>
                <c:pt idx="13">
                  <c:v>86.765608</c:v>
                </c:pt>
                <c:pt idx="14">
                  <c:v>94.479313199999993</c:v>
                </c:pt>
                <c:pt idx="15">
                  <c:v>97.504408800000007</c:v>
                </c:pt>
                <c:pt idx="16">
                  <c:v>98.576974400000012</c:v>
                </c:pt>
                <c:pt idx="17">
                  <c:v>98.840676399999992</c:v>
                </c:pt>
                <c:pt idx="18">
                  <c:v>98.59369439999999</c:v>
                </c:pt>
                <c:pt idx="19">
                  <c:v>97.574228000000005</c:v>
                </c:pt>
                <c:pt idx="20">
                  <c:v>94.795007600000005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Output!$H$24</c:f>
              <c:strCache>
                <c:ptCount val="1"/>
                <c:pt idx="0">
                  <c:v> SwO-EU  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Output!$H$25:$H$45</c:f>
              <c:numCache>
                <c:formatCode>0.00E+00</c:formatCode>
                <c:ptCount val="21"/>
                <c:pt idx="0">
                  <c:v>3.3362732040000001E-4</c:v>
                </c:pt>
                <c:pt idx="1">
                  <c:v>2.5097060199999999E-3</c:v>
                </c:pt>
                <c:pt idx="2">
                  <c:v>1.73346344E-2</c:v>
                </c:pt>
                <c:pt idx="3">
                  <c:v>0.10031157240000001</c:v>
                </c:pt>
                <c:pt idx="4">
                  <c:v>0.44416463599999995</c:v>
                </c:pt>
                <c:pt idx="5">
                  <c:v>1.486489664</c:v>
                </c:pt>
                <c:pt idx="6">
                  <c:v>3.8739670279999996</c:v>
                </c:pt>
                <c:pt idx="7">
                  <c:v>7.6651325999999989</c:v>
                </c:pt>
                <c:pt idx="8">
                  <c:v>10.48577416</c:v>
                </c:pt>
                <c:pt idx="9">
                  <c:v>8.8789309200000002</c:v>
                </c:pt>
                <c:pt idx="10">
                  <c:v>4.4419024799999995</c:v>
                </c:pt>
                <c:pt idx="11">
                  <c:v>1.3575322519999999</c:v>
                </c:pt>
                <c:pt idx="12">
                  <c:v>0.27673730199999996</c:v>
                </c:pt>
                <c:pt idx="13">
                  <c:v>4.3315601999999995E-2</c:v>
                </c:pt>
                <c:pt idx="14">
                  <c:v>5.9437773199999995E-3</c:v>
                </c:pt>
                <c:pt idx="15">
                  <c:v>7.7231968399999991E-4</c:v>
                </c:pt>
                <c:pt idx="16">
                  <c:v>9.8258808000000004E-5</c:v>
                </c:pt>
                <c:pt idx="17">
                  <c:v>1.2386281239999999E-5</c:v>
                </c:pt>
                <c:pt idx="18">
                  <c:v>1.5494577E-6</c:v>
                </c:pt>
                <c:pt idx="19">
                  <c:v>1.9103040399999999E-7</c:v>
                </c:pt>
                <c:pt idx="20">
                  <c:v>2.2743025799999999E-8</c:v>
                </c:pt>
              </c:numCache>
            </c:numRef>
          </c:yVal>
          <c:smooth val="1"/>
        </c:ser>
        <c:ser>
          <c:idx val="1"/>
          <c:order val="5"/>
          <c:tx>
            <c:v>Eu CEC</c:v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Output!$I$25:$I$45</c:f>
              <c:numCache>
                <c:formatCode>0.00E+00</c:formatCode>
                <c:ptCount val="21"/>
                <c:pt idx="0">
                  <c:v>3.5306545679999997</c:v>
                </c:pt>
                <c:pt idx="1">
                  <c:v>3.5299996080000002</c:v>
                </c:pt>
                <c:pt idx="2">
                  <c:v>3.5263115159999998</c:v>
                </c:pt>
                <c:pt idx="3">
                  <c:v>3.5071938280000001</c:v>
                </c:pt>
                <c:pt idx="4">
                  <c:v>3.4302957639999998</c:v>
                </c:pt>
                <c:pt idx="5">
                  <c:v>3.2011777079999999</c:v>
                </c:pt>
                <c:pt idx="6">
                  <c:v>2.6841739480000002</c:v>
                </c:pt>
                <c:pt idx="7">
                  <c:v>1.8347116039999998</c:v>
                </c:pt>
                <c:pt idx="8">
                  <c:v>0.90653271199999996</c:v>
                </c:pt>
                <c:pt idx="9">
                  <c:v>0.29439163039999999</c:v>
                </c:pt>
                <c:pt idx="10">
                  <c:v>6.3834545199999995E-2</c:v>
                </c:pt>
                <c:pt idx="11">
                  <c:v>1.049249352E-2</c:v>
                </c:pt>
                <c:pt idx="12">
                  <c:v>1.488042848E-3</c:v>
                </c:pt>
                <c:pt idx="13">
                  <c:v>1.968101196E-4</c:v>
                </c:pt>
                <c:pt idx="14">
                  <c:v>2.5254639960000001E-5</c:v>
                </c:pt>
                <c:pt idx="15">
                  <c:v>3.2027576679999998E-6</c:v>
                </c:pt>
                <c:pt idx="16">
                  <c:v>4.0462783200000001E-7</c:v>
                </c:pt>
                <c:pt idx="17">
                  <c:v>5.1132068400000006E-8</c:v>
                </c:pt>
                <c:pt idx="18">
                  <c:v>6.4914195200000002E-9</c:v>
                </c:pt>
                <c:pt idx="19">
                  <c:v>8.35915528E-10</c:v>
                </c:pt>
                <c:pt idx="20">
                  <c:v>1.118887692E-10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07968"/>
        <c:axId val="144709888"/>
      </c:scatterChart>
      <c:valAx>
        <c:axId val="144707968"/>
        <c:scaling>
          <c:orientation val="minMax"/>
          <c:max val="12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4709888"/>
        <c:crosses val="autoZero"/>
        <c:crossBetween val="midCat"/>
      </c:valAx>
      <c:valAx>
        <c:axId val="14470988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Eu species distribution [%]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144707968"/>
        <c:crosses val="autoZero"/>
        <c:crossBetween val="midCat"/>
      </c:valAx>
      <c:spPr>
        <a:solidFill>
          <a:schemeClr val="accent1">
            <a:alpha val="8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>
        <a:alpha val="27000"/>
      </a:schemeClr>
    </a:solidFill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Output!$C$24</c:f>
              <c:strCache>
                <c:ptCount val="1"/>
                <c:pt idx="0">
                  <c:v>Eu(aq)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Output!$C$25:$C$45</c:f>
              <c:numCache>
                <c:formatCode>0.00E+00</c:formatCode>
                <c:ptCount val="21"/>
                <c:pt idx="0">
                  <c:v>96.464322399999986</c:v>
                </c:pt>
                <c:pt idx="1">
                  <c:v>96.446424399999998</c:v>
                </c:pt>
                <c:pt idx="2">
                  <c:v>96.345640000000003</c:v>
                </c:pt>
                <c:pt idx="3">
                  <c:v>95.823212800000007</c:v>
                </c:pt>
                <c:pt idx="4">
                  <c:v>93.721836800000005</c:v>
                </c:pt>
                <c:pt idx="5">
                  <c:v>87.460880000000003</c:v>
                </c:pt>
                <c:pt idx="6">
                  <c:v>73.333608399999989</c:v>
                </c:pt>
                <c:pt idx="7">
                  <c:v>50.123456399999995</c:v>
                </c:pt>
                <c:pt idx="8">
                  <c:v>24.764842919999996</c:v>
                </c:pt>
                <c:pt idx="9">
                  <c:v>8.0419832000000007</c:v>
                </c:pt>
                <c:pt idx="10">
                  <c:v>1.743759268</c:v>
                </c:pt>
                <c:pt idx="11">
                  <c:v>0.28661791040000001</c:v>
                </c:pt>
                <c:pt idx="12">
                  <c:v>4.0646758800000002E-2</c:v>
                </c:pt>
                <c:pt idx="13">
                  <c:v>5.3754968399999997E-3</c:v>
                </c:pt>
                <c:pt idx="14">
                  <c:v>6.8960708399999995E-4</c:v>
                </c:pt>
                <c:pt idx="15">
                  <c:v>8.7392236799999998E-5</c:v>
                </c:pt>
                <c:pt idx="16">
                  <c:v>1.101860676E-5</c:v>
                </c:pt>
                <c:pt idx="17">
                  <c:v>1.3845113959999999E-6</c:v>
                </c:pt>
                <c:pt idx="18">
                  <c:v>1.7299663039999999E-7</c:v>
                </c:pt>
                <c:pt idx="19">
                  <c:v>2.1319827880000002E-8</c:v>
                </c:pt>
                <c:pt idx="20">
                  <c:v>2.5378545279999997E-9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Output!$E$24</c:f>
              <c:strCache>
                <c:ptCount val="1"/>
                <c:pt idx="0">
                  <c:v>sO-EU  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Output!$E$25:$E$45</c:f>
              <c:numCache>
                <c:formatCode>0.00E+00</c:formatCode>
                <c:ptCount val="21"/>
                <c:pt idx="0">
                  <c:v>1.6681228240000001E-3</c:v>
                </c:pt>
                <c:pt idx="1">
                  <c:v>1.2547750319999999E-2</c:v>
                </c:pt>
                <c:pt idx="2">
                  <c:v>8.6635955200000003E-2</c:v>
                </c:pt>
                <c:pt idx="3">
                  <c:v>0.50031127999999991</c:v>
                </c:pt>
                <c:pt idx="4">
                  <c:v>2.1964335799999999</c:v>
                </c:pt>
                <c:pt idx="5">
                  <c:v>7.161459719999999</c:v>
                </c:pt>
                <c:pt idx="6">
                  <c:v>17.551305039999999</c:v>
                </c:pt>
                <c:pt idx="7">
                  <c:v>31.077761759999998</c:v>
                </c:pt>
                <c:pt idx="8">
                  <c:v>36.624883560000001</c:v>
                </c:pt>
                <c:pt idx="9">
                  <c:v>26.763541679999999</c:v>
                </c:pt>
                <c:pt idx="10">
                  <c:v>12.054062999999999</c:v>
                </c:pt>
                <c:pt idx="11">
                  <c:v>3.4983468759999998</c:v>
                </c:pt>
                <c:pt idx="12">
                  <c:v>0.70091305999999998</c:v>
                </c:pt>
                <c:pt idx="13">
                  <c:v>0.1092314284</c:v>
                </c:pt>
                <c:pt idx="14">
                  <c:v>1.4973962039999998E-2</c:v>
                </c:pt>
                <c:pt idx="15">
                  <c:v>1.945468724E-3</c:v>
                </c:pt>
                <c:pt idx="16">
                  <c:v>2.4761416480000004E-4</c:v>
                </c:pt>
                <c:pt idx="17">
                  <c:v>3.1256166239999997E-5</c:v>
                </c:pt>
                <c:pt idx="18">
                  <c:v>3.925085676E-6</c:v>
                </c:pt>
                <c:pt idx="19">
                  <c:v>4.8902957599999992E-7</c:v>
                </c:pt>
                <c:pt idx="20">
                  <c:v>5.98116064E-8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Output!$F$24</c:f>
              <c:strCache>
                <c:ptCount val="1"/>
                <c:pt idx="0">
                  <c:v>sO-EUOH  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Output!$F$25:$F$45</c:f>
              <c:numCache>
                <c:formatCode>0.00E+00</c:formatCode>
                <c:ptCount val="21"/>
                <c:pt idx="0">
                  <c:v>2.643796508E-7</c:v>
                </c:pt>
                <c:pt idx="1">
                  <c:v>5.6048741999999999E-6</c:v>
                </c:pt>
                <c:pt idx="2">
                  <c:v>1.0906820559999999E-4</c:v>
                </c:pt>
                <c:pt idx="3">
                  <c:v>1.775171412E-3</c:v>
                </c:pt>
                <c:pt idx="4">
                  <c:v>2.1964335799999998E-2</c:v>
                </c:pt>
                <c:pt idx="5">
                  <c:v>0.20183735800000002</c:v>
                </c:pt>
                <c:pt idx="6">
                  <c:v>1.3941497159999998</c:v>
                </c:pt>
                <c:pt idx="7">
                  <c:v>6.9574442399999992</c:v>
                </c:pt>
                <c:pt idx="8">
                  <c:v>23.108739279999998</c:v>
                </c:pt>
                <c:pt idx="9">
                  <c:v>47.593055199999995</c:v>
                </c:pt>
                <c:pt idx="10">
                  <c:v>60.413424800000001</c:v>
                </c:pt>
                <c:pt idx="11">
                  <c:v>49.415463200000005</c:v>
                </c:pt>
                <c:pt idx="12">
                  <c:v>27.903851560000003</c:v>
                </c:pt>
                <c:pt idx="13">
                  <c:v>12.255967879999998</c:v>
                </c:pt>
                <c:pt idx="14">
                  <c:v>4.7351825599999993</c:v>
                </c:pt>
                <c:pt idx="15">
                  <c:v>1.7339008279999999</c:v>
                </c:pt>
                <c:pt idx="16">
                  <c:v>0.62197866000000002</c:v>
                </c:pt>
                <c:pt idx="17">
                  <c:v>0.2212767112</c:v>
                </c:pt>
                <c:pt idx="18">
                  <c:v>7.8315755200000003E-2</c:v>
                </c:pt>
                <c:pt idx="19">
                  <c:v>2.7500153919999999E-2</c:v>
                </c:pt>
                <c:pt idx="20">
                  <c:v>9.4795007600000005E-3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Output!$G$24</c:f>
              <c:strCache>
                <c:ptCount val="1"/>
                <c:pt idx="0">
                  <c:v>sO-EU[OH]2 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Output!$G$25:$G$45</c:f>
              <c:numCache>
                <c:formatCode>0.00E+00</c:formatCode>
                <c:ptCount val="21"/>
                <c:pt idx="0">
                  <c:v>2.6437965079999998E-12</c:v>
                </c:pt>
                <c:pt idx="1">
                  <c:v>1.579668176E-10</c:v>
                </c:pt>
                <c:pt idx="2">
                  <c:v>8.6635955200000005E-9</c:v>
                </c:pt>
                <c:pt idx="3">
                  <c:v>3.9741137640000001E-7</c:v>
                </c:pt>
                <c:pt idx="4">
                  <c:v>1.3858558999999999E-5</c:v>
                </c:pt>
                <c:pt idx="5">
                  <c:v>3.5892321839999999E-4</c:v>
                </c:pt>
                <c:pt idx="6">
                  <c:v>6.9873004000000002E-3</c:v>
                </c:pt>
                <c:pt idx="7">
                  <c:v>9.8276511599999991E-2</c:v>
                </c:pt>
                <c:pt idx="8">
                  <c:v>0.91997547999999996</c:v>
                </c:pt>
                <c:pt idx="9">
                  <c:v>5.3400286000000001</c:v>
                </c:pt>
                <c:pt idx="10">
                  <c:v>19.104402400000001</c:v>
                </c:pt>
                <c:pt idx="11">
                  <c:v>44.041578000000001</c:v>
                </c:pt>
                <c:pt idx="12">
                  <c:v>70.091306000000003</c:v>
                </c:pt>
                <c:pt idx="13">
                  <c:v>86.765608</c:v>
                </c:pt>
                <c:pt idx="14">
                  <c:v>94.479313199999993</c:v>
                </c:pt>
                <c:pt idx="15">
                  <c:v>97.504408800000007</c:v>
                </c:pt>
                <c:pt idx="16">
                  <c:v>98.576974400000012</c:v>
                </c:pt>
                <c:pt idx="17">
                  <c:v>98.840676399999992</c:v>
                </c:pt>
                <c:pt idx="18">
                  <c:v>98.59369439999999</c:v>
                </c:pt>
                <c:pt idx="19">
                  <c:v>97.574228000000005</c:v>
                </c:pt>
                <c:pt idx="20">
                  <c:v>94.795007600000005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Output!$H$24</c:f>
              <c:strCache>
                <c:ptCount val="1"/>
                <c:pt idx="0">
                  <c:v> SwO-EU  </c:v>
                </c:pt>
              </c:strCache>
            </c:strRef>
          </c:tx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Output!$H$25:$H$45</c:f>
              <c:numCache>
                <c:formatCode>0.00E+00</c:formatCode>
                <c:ptCount val="21"/>
                <c:pt idx="0">
                  <c:v>3.3362732040000001E-4</c:v>
                </c:pt>
                <c:pt idx="1">
                  <c:v>2.5097060199999999E-3</c:v>
                </c:pt>
                <c:pt idx="2">
                  <c:v>1.73346344E-2</c:v>
                </c:pt>
                <c:pt idx="3">
                  <c:v>0.10031157240000001</c:v>
                </c:pt>
                <c:pt idx="4">
                  <c:v>0.44416463599999995</c:v>
                </c:pt>
                <c:pt idx="5">
                  <c:v>1.486489664</c:v>
                </c:pt>
                <c:pt idx="6">
                  <c:v>3.8739670279999996</c:v>
                </c:pt>
                <c:pt idx="7">
                  <c:v>7.6651325999999989</c:v>
                </c:pt>
                <c:pt idx="8">
                  <c:v>10.48577416</c:v>
                </c:pt>
                <c:pt idx="9">
                  <c:v>8.8789309200000002</c:v>
                </c:pt>
                <c:pt idx="10">
                  <c:v>4.4419024799999995</c:v>
                </c:pt>
                <c:pt idx="11">
                  <c:v>1.3575322519999999</c:v>
                </c:pt>
                <c:pt idx="12">
                  <c:v>0.27673730199999996</c:v>
                </c:pt>
                <c:pt idx="13">
                  <c:v>4.3315601999999995E-2</c:v>
                </c:pt>
                <c:pt idx="14">
                  <c:v>5.9437773199999995E-3</c:v>
                </c:pt>
                <c:pt idx="15">
                  <c:v>7.7231968399999991E-4</c:v>
                </c:pt>
                <c:pt idx="16">
                  <c:v>9.8258808000000004E-5</c:v>
                </c:pt>
                <c:pt idx="17">
                  <c:v>1.2386281239999999E-5</c:v>
                </c:pt>
                <c:pt idx="18">
                  <c:v>1.5494577E-6</c:v>
                </c:pt>
                <c:pt idx="19">
                  <c:v>1.9103040399999999E-7</c:v>
                </c:pt>
                <c:pt idx="20">
                  <c:v>2.2743025799999999E-8</c:v>
                </c:pt>
              </c:numCache>
            </c:numRef>
          </c:yVal>
          <c:smooth val="1"/>
        </c:ser>
        <c:ser>
          <c:idx val="1"/>
          <c:order val="5"/>
          <c:marker>
            <c:symbol val="none"/>
          </c:marker>
          <c:xVal>
            <c:numRef>
              <c:f>Output!$B$25:$B$45</c:f>
              <c:numCache>
                <c:formatCode>General</c:formatCode>
                <c:ptCount val="21"/>
                <c:pt idx="0">
                  <c:v>3</c:v>
                </c:pt>
                <c:pt idx="1">
                  <c:v>3.45</c:v>
                </c:pt>
                <c:pt idx="2">
                  <c:v>3.9</c:v>
                </c:pt>
                <c:pt idx="3">
                  <c:v>4.3499999999999996</c:v>
                </c:pt>
                <c:pt idx="4">
                  <c:v>4.8</c:v>
                </c:pt>
                <c:pt idx="5">
                  <c:v>5.25</c:v>
                </c:pt>
                <c:pt idx="6">
                  <c:v>5.7</c:v>
                </c:pt>
                <c:pt idx="7">
                  <c:v>6.15</c:v>
                </c:pt>
                <c:pt idx="8">
                  <c:v>6.6</c:v>
                </c:pt>
                <c:pt idx="9">
                  <c:v>7.05</c:v>
                </c:pt>
                <c:pt idx="10">
                  <c:v>7.5</c:v>
                </c:pt>
                <c:pt idx="11">
                  <c:v>7.95</c:v>
                </c:pt>
                <c:pt idx="12">
                  <c:v>8.4</c:v>
                </c:pt>
                <c:pt idx="13">
                  <c:v>8.85</c:v>
                </c:pt>
                <c:pt idx="14">
                  <c:v>9.3000000000000007</c:v>
                </c:pt>
                <c:pt idx="15">
                  <c:v>9.75</c:v>
                </c:pt>
                <c:pt idx="16">
                  <c:v>10.199999999999999</c:v>
                </c:pt>
                <c:pt idx="17">
                  <c:v>10.65</c:v>
                </c:pt>
                <c:pt idx="18">
                  <c:v>11.1</c:v>
                </c:pt>
                <c:pt idx="19">
                  <c:v>11.55</c:v>
                </c:pt>
                <c:pt idx="20">
                  <c:v>12</c:v>
                </c:pt>
              </c:numCache>
            </c:numRef>
          </c:xVal>
          <c:yVal>
            <c:numRef>
              <c:f>Output!$I$25:$I$45</c:f>
              <c:numCache>
                <c:formatCode>0.00E+00</c:formatCode>
                <c:ptCount val="21"/>
                <c:pt idx="0">
                  <c:v>3.5306545679999997</c:v>
                </c:pt>
                <c:pt idx="1">
                  <c:v>3.5299996080000002</c:v>
                </c:pt>
                <c:pt idx="2">
                  <c:v>3.5263115159999998</c:v>
                </c:pt>
                <c:pt idx="3">
                  <c:v>3.5071938280000001</c:v>
                </c:pt>
                <c:pt idx="4">
                  <c:v>3.4302957639999998</c:v>
                </c:pt>
                <c:pt idx="5">
                  <c:v>3.2011777079999999</c:v>
                </c:pt>
                <c:pt idx="6">
                  <c:v>2.6841739480000002</c:v>
                </c:pt>
                <c:pt idx="7">
                  <c:v>1.8347116039999998</c:v>
                </c:pt>
                <c:pt idx="8">
                  <c:v>0.90653271199999996</c:v>
                </c:pt>
                <c:pt idx="9">
                  <c:v>0.29439163039999999</c:v>
                </c:pt>
                <c:pt idx="10">
                  <c:v>6.3834545199999995E-2</c:v>
                </c:pt>
                <c:pt idx="11">
                  <c:v>1.049249352E-2</c:v>
                </c:pt>
                <c:pt idx="12">
                  <c:v>1.488042848E-3</c:v>
                </c:pt>
                <c:pt idx="13">
                  <c:v>1.968101196E-4</c:v>
                </c:pt>
                <c:pt idx="14">
                  <c:v>2.5254639960000001E-5</c:v>
                </c:pt>
                <c:pt idx="15">
                  <c:v>3.2027576679999998E-6</c:v>
                </c:pt>
                <c:pt idx="16">
                  <c:v>4.0462783200000001E-7</c:v>
                </c:pt>
                <c:pt idx="17">
                  <c:v>5.1132068400000006E-8</c:v>
                </c:pt>
                <c:pt idx="18">
                  <c:v>6.4914195200000002E-9</c:v>
                </c:pt>
                <c:pt idx="19">
                  <c:v>8.35915528E-10</c:v>
                </c:pt>
                <c:pt idx="20">
                  <c:v>1.118887692E-10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42656"/>
        <c:axId val="144757120"/>
      </c:scatterChart>
      <c:valAx>
        <c:axId val="144742656"/>
        <c:scaling>
          <c:orientation val="minMax"/>
          <c:max val="12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pH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44757120"/>
        <c:crosses val="autoZero"/>
        <c:crossBetween val="midCat"/>
      </c:valAx>
      <c:valAx>
        <c:axId val="14475712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Eu species distribution [%]</a:t>
                </a:r>
              </a:p>
            </c:rich>
          </c:tx>
          <c:layout/>
          <c:overlay val="0"/>
        </c:title>
        <c:numFmt formatCode="General" sourceLinked="0"/>
        <c:majorTickMark val="none"/>
        <c:minorTickMark val="none"/>
        <c:tickLblPos val="nextTo"/>
        <c:crossAx val="144742656"/>
        <c:crosses val="autoZero"/>
        <c:crossBetween val="midCat"/>
      </c:valAx>
      <c:spPr>
        <a:solidFill>
          <a:schemeClr val="accent1">
            <a:alpha val="8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0</xdr:row>
      <xdr:rowOff>53340</xdr:rowOff>
    </xdr:from>
    <xdr:to>
      <xdr:col>7</xdr:col>
      <xdr:colOff>228600</xdr:colOff>
      <xdr:row>8</xdr:row>
      <xdr:rowOff>83820</xdr:rowOff>
    </xdr:to>
    <xdr:sp macro="" textlink="">
      <xdr:nvSpPr>
        <xdr:cNvPr id="2" name="TextBox 1"/>
        <xdr:cNvSpPr txBox="1"/>
      </xdr:nvSpPr>
      <xdr:spPr>
        <a:xfrm>
          <a:off x="228600" y="53340"/>
          <a:ext cx="7475220" cy="14935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Var:	pH         Ca+2.liter   Cl-.liter Eu+3.liter watervolume</a:t>
          </a:r>
        </a:p>
        <a:p>
          <a:r>
            <a:rPr lang="en-GB" sz="1100"/>
            <a:t>Default:               7            0.066       0.132       2.5e-7      1</a:t>
          </a:r>
        </a:p>
        <a:p>
          <a:endParaRPr lang="en-GB" sz="1100"/>
        </a:p>
        <a:p>
          <a:r>
            <a:rPr lang="en-GB" sz="1100"/>
            <a:t>Sweep: 21</a:t>
          </a:r>
        </a:p>
        <a:p>
          <a:r>
            <a:rPr lang="en-GB" sz="1100"/>
            <a:t>    Swept: pH 3 12  lin </a:t>
          </a:r>
        </a:p>
        <a:p>
          <a:r>
            <a:rPr lang="en-GB" sz="1100"/>
            <a:t>}</a:t>
          </a:r>
        </a:p>
        <a:p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0</xdr:row>
      <xdr:rowOff>53340</xdr:rowOff>
    </xdr:from>
    <xdr:to>
      <xdr:col>14</xdr:col>
      <xdr:colOff>548640</xdr:colOff>
      <xdr:row>179</xdr:row>
      <xdr:rowOff>30480</xdr:rowOff>
    </xdr:to>
    <xdr:sp macro="" textlink="">
      <xdr:nvSpPr>
        <xdr:cNvPr id="2" name="TextBox 1"/>
        <xdr:cNvSpPr txBox="1"/>
      </xdr:nvSpPr>
      <xdr:spPr>
        <a:xfrm>
          <a:off x="53340" y="53340"/>
          <a:ext cx="9029700" cy="32712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>
              <a:latin typeface="+mn-lt"/>
            </a:rPr>
            <a:t>//*********  Version: 5 February 2018 15:43  *******</a:t>
          </a:r>
        </a:p>
        <a:p>
          <a:r>
            <a:rPr lang="en-GB" sz="1100">
              <a:latin typeface="+mn-lt"/>
            </a:rPr>
            <a:t>@logactivities:  // Indicates that this version uses log activities for entities.  (name.logact) 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 Adding   @forceLogKreactions:   here will force the graphical editor to rewrite all reactions in log K format.  </a:t>
          </a:r>
        </a:p>
        <a:p>
          <a:r>
            <a:rPr lang="en-GB" sz="1100">
              <a:latin typeface="+mn-lt"/>
            </a:rPr>
            <a:t>// Adding   @forceLinKreactions:   here will force the graphical editor to rewrite all reactions in linear K format. </a:t>
          </a:r>
        </a:p>
        <a:p>
          <a:r>
            <a:rPr lang="en-GB" sz="1100">
              <a:latin typeface="+mn-lt"/>
            </a:rPr>
            <a:t>// The grapical editor will not change the original format of reactions in inputfile otherwise. </a:t>
          </a:r>
        </a:p>
        <a:p>
          <a:r>
            <a:rPr lang="en-GB" sz="1100">
              <a:latin typeface="+mn-lt"/>
            </a:rPr>
            <a:t>@NrDigits: 12  // number of decimal places in reaction coefficients. 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The database file(s) *******</a:t>
          </a:r>
        </a:p>
        <a:p>
          <a:r>
            <a:rPr lang="en-GB" sz="1100">
              <a:latin typeface="+mn-lt"/>
            </a:rPr>
            <a:t>// This section list the database files that are used by the interactive chemistry editor</a:t>
          </a:r>
        </a:p>
        <a:p>
          <a:r>
            <a:rPr lang="en-GB" sz="1100">
              <a:latin typeface="+mn-lt"/>
            </a:rPr>
            <a:t>// The database file statement has NO effect on the calculations</a:t>
          </a:r>
        </a:p>
        <a:p>
          <a:r>
            <a:rPr lang="en-GB" sz="1100">
              <a:latin typeface="+mn-lt"/>
            </a:rPr>
            <a:t>// Syntax for local files:                   @database: minteq.txt</a:t>
          </a:r>
        </a:p>
        <a:p>
          <a:r>
            <a:rPr lang="en-GB" sz="1100">
              <a:latin typeface="+mn-lt"/>
            </a:rPr>
            <a:t>// Syntax for files on the internet:         @database: www.meeussen.nl/orchestra/minteqv4.txt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@database: minteqv4.txt</a:t>
          </a:r>
        </a:p>
        <a:p>
          <a:r>
            <a:rPr lang="en-GB" sz="1100">
              <a:latin typeface="+mn-lt"/>
            </a:rPr>
            <a:t>@database: bradbury_baeyens.txt</a:t>
          </a:r>
        </a:p>
        <a:p>
          <a:r>
            <a:rPr lang="en-GB" sz="1100">
              <a:latin typeface="+mn-lt"/>
            </a:rPr>
            <a:t>//********* End of the database file(s) *******</a:t>
          </a: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Generate output variables  *******</a:t>
          </a:r>
        </a:p>
        <a:p>
          <a:r>
            <a:rPr lang="en-GB" sz="1100">
              <a:latin typeface="+mn-lt"/>
            </a:rPr>
            <a:t>//********* End of output variables  *******</a:t>
          </a: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The variables *******</a:t>
          </a:r>
        </a:p>
        <a:p>
          <a:r>
            <a:rPr lang="en-GB" sz="1100">
              <a:latin typeface="+mn-lt"/>
            </a:rPr>
            <a:t>@Var: CO2[g].act 1.0  //   </a:t>
          </a:r>
        </a:p>
        <a:p>
          <a:r>
            <a:rPr lang="en-GB" sz="1100">
              <a:latin typeface="+mn-lt"/>
            </a:rPr>
            <a:t>@Var: H+.logact 1.0  //  **</a:t>
          </a:r>
        </a:p>
        <a:p>
          <a:r>
            <a:rPr lang="en-GB" sz="1100">
              <a:latin typeface="+mn-lt"/>
            </a:rPr>
            <a:t>@GlobalVar: H2O.logact 0.0  //   </a:t>
          </a:r>
        </a:p>
        <a:p>
          <a:r>
            <a:rPr lang="en-GB" sz="1100">
              <a:latin typeface="+mn-lt"/>
            </a:rPr>
            <a:t>@GlobalVar: I 0.1  //   </a:t>
          </a:r>
        </a:p>
        <a:p>
          <a:r>
            <a:rPr lang="en-GB" sz="1100">
              <a:latin typeface="+mn-lt"/>
            </a:rPr>
            <a:t>@Var: LS 1.0  //   </a:t>
          </a:r>
        </a:p>
        <a:p>
          <a:r>
            <a:rPr lang="en-GB" sz="1100">
              <a:latin typeface="+mn-lt"/>
            </a:rPr>
            <a:t>@Var: gasvolume 0.0  //   </a:t>
          </a:r>
        </a:p>
        <a:p>
          <a:r>
            <a:rPr lang="en-GB" sz="1100">
              <a:latin typeface="+mn-lt"/>
            </a:rPr>
            <a:t>@Var: pH 7.0  //   </a:t>
          </a:r>
        </a:p>
        <a:p>
          <a:r>
            <a:rPr lang="en-GB" sz="1100">
              <a:latin typeface="+mn-lt"/>
            </a:rPr>
            <a:t>@Var: pe 1.0  //   </a:t>
          </a:r>
        </a:p>
        <a:p>
          <a:r>
            <a:rPr lang="en-GB" sz="1100">
              <a:latin typeface="+mn-lt"/>
            </a:rPr>
            <a:t>@Var: porosity 1.0  //   </a:t>
          </a:r>
        </a:p>
        <a:p>
          <a:r>
            <a:rPr lang="en-GB" sz="1100">
              <a:latin typeface="+mn-lt"/>
            </a:rPr>
            <a:t>@Var: totvolume 1.0  //   </a:t>
          </a:r>
        </a:p>
        <a:p>
          <a:r>
            <a:rPr lang="en-GB" sz="1100">
              <a:latin typeface="+mn-lt"/>
            </a:rPr>
            <a:t>@Var: watervolume 1.0  //   </a:t>
          </a:r>
        </a:p>
        <a:p>
          <a:r>
            <a:rPr lang="en-GB" sz="1100">
              <a:latin typeface="+mn-lt"/>
            </a:rPr>
            <a:t>//********* End of the variables *******</a:t>
          </a: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The extra expressions *******</a:t>
          </a:r>
        </a:p>
        <a:p>
          <a:r>
            <a:rPr lang="en-GB" sz="1100">
              <a:latin typeface="+mn-lt"/>
            </a:rPr>
            <a:t>//*  The format of extra expressions is: </a:t>
          </a:r>
        </a:p>
        <a:p>
          <a:r>
            <a:rPr lang="en-GB" sz="1100">
              <a:latin typeface="+mn-lt"/>
            </a:rPr>
            <a:t>//*  Stage:(1,"expression") </a:t>
          </a:r>
        </a:p>
        <a:p>
          <a:r>
            <a:rPr lang="en-GB" sz="1100">
              <a:latin typeface="+mn-lt"/>
            </a:rPr>
            <a:t>//* (Stage: is used instead of Calc: here to prevent interpretation by the GUI.)</a:t>
          </a:r>
        </a:p>
        <a:p>
          <a:r>
            <a:rPr lang="en-GB" sz="1100">
              <a:latin typeface="+mn-lt"/>
            </a:rPr>
            <a:t>//*  For the calculations Stage: and Calc: are equivalent.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@class: extra_expressions(){</a:t>
          </a:r>
        </a:p>
        <a:p>
          <a:r>
            <a:rPr lang="en-GB" sz="1100">
              <a:latin typeface="+mn-lt"/>
            </a:rPr>
            <a:t> // Here you can write ORCHESTRA extra expressions new style. </a:t>
          </a:r>
        </a:p>
        <a:p>
          <a:r>
            <a:rPr lang="en-GB" sz="1100">
              <a:latin typeface="+mn-lt"/>
            </a:rPr>
            <a:t>}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@extra_expressions()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End of the extra expressions *******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The phases *******</a:t>
          </a:r>
        </a:p>
        <a:p>
          <a:r>
            <a:rPr lang="en-GB" sz="1100">
              <a:latin typeface="+mn-lt"/>
            </a:rPr>
            <a:t>@phase(part)</a:t>
          </a:r>
        </a:p>
        <a:p>
          <a:r>
            <a:rPr lang="en-GB" sz="1100">
              <a:latin typeface="+mn-lt"/>
            </a:rPr>
            <a:t>@phase(tot)</a:t>
          </a:r>
        </a:p>
        <a:p>
          <a:r>
            <a:rPr lang="en-GB" sz="1100">
              <a:latin typeface="+mn-lt"/>
            </a:rPr>
            <a:t>@phase(liter)</a:t>
          </a:r>
        </a:p>
        <a:p>
          <a:r>
            <a:rPr lang="en-GB" sz="1100">
              <a:latin typeface="+mn-lt"/>
            </a:rPr>
            <a:t>@link_phase(liter, tot, "watervolume")</a:t>
          </a:r>
        </a:p>
        <a:p>
          <a:r>
            <a:rPr lang="en-GB" sz="1100">
              <a:latin typeface="+mn-lt"/>
            </a:rPr>
            <a:t>@phase(diss)</a:t>
          </a:r>
        </a:p>
        <a:p>
          <a:r>
            <a:rPr lang="en-GB" sz="1100">
              <a:latin typeface="+mn-lt"/>
            </a:rPr>
            <a:t>@link_phase(diss, liter, "1")</a:t>
          </a:r>
        </a:p>
        <a:p>
          <a:r>
            <a:rPr lang="en-GB" sz="1100">
              <a:latin typeface="+mn-lt"/>
            </a:rPr>
            <a:t>@phase(min)</a:t>
          </a:r>
        </a:p>
        <a:p>
          <a:r>
            <a:rPr lang="en-GB" sz="1100">
              <a:latin typeface="+mn-lt"/>
            </a:rPr>
            <a:t>@link_phase(min, liter, "1")</a:t>
          </a:r>
        </a:p>
        <a:p>
          <a:r>
            <a:rPr lang="en-GB" sz="1100">
              <a:latin typeface="+mn-lt"/>
            </a:rPr>
            <a:t>@phase(gas)</a:t>
          </a:r>
        </a:p>
        <a:p>
          <a:r>
            <a:rPr lang="en-GB" sz="1100">
              <a:latin typeface="+mn-lt"/>
            </a:rPr>
            <a:t>@link_phase(gas, liter, "gasvolume")</a:t>
          </a:r>
        </a:p>
        <a:p>
          <a:r>
            <a:rPr lang="en-GB" sz="1100">
              <a:latin typeface="+mn-lt"/>
            </a:rPr>
            <a:t>@phase(clay)</a:t>
          </a:r>
        </a:p>
        <a:p>
          <a:r>
            <a:rPr lang="en-GB" sz="1100">
              <a:latin typeface="+mn-lt"/>
            </a:rPr>
            <a:t>@link_phase(clay, liter, "0.25e-3")</a:t>
          </a:r>
        </a:p>
        <a:p>
          <a:r>
            <a:rPr lang="en-GB" sz="1100">
              <a:latin typeface="+mn-lt"/>
            </a:rPr>
            <a:t>//********* End of the phases *******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 The uiobjects1 class can be used to add user defined content. </a:t>
          </a:r>
        </a:p>
        <a:p>
          <a:r>
            <a:rPr lang="en-GB" sz="1100">
              <a:latin typeface="+mn-lt"/>
            </a:rPr>
            <a:t>// It is literally read and written by the GUI.</a:t>
          </a:r>
        </a:p>
        <a:p>
          <a:r>
            <a:rPr lang="en-GB" sz="1100">
              <a:latin typeface="+mn-lt"/>
            </a:rPr>
            <a:t>@class: uiobjects1(){</a:t>
          </a:r>
        </a:p>
        <a:p>
          <a:r>
            <a:rPr lang="en-GB" sz="1100">
              <a:latin typeface="+mn-lt"/>
            </a:rPr>
            <a:t>   @include: objects2017.txt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   // we define the BB_surface class</a:t>
          </a:r>
        </a:p>
        <a:p>
          <a:r>
            <a:rPr lang="en-GB" sz="1100">
              <a:latin typeface="+mn-lt"/>
            </a:rPr>
            <a:t>   // which basically is just a phase</a:t>
          </a:r>
        </a:p>
        <a:p>
          <a:r>
            <a:rPr lang="en-GB" sz="1100">
              <a:latin typeface="+mn-lt"/>
            </a:rPr>
            <a:t>   @Class: BB_surface(name, parent_phase ,concentration){</a:t>
          </a:r>
        </a:p>
        <a:p>
          <a:r>
            <a:rPr lang="en-GB" sz="1100">
              <a:latin typeface="+mn-lt"/>
            </a:rPr>
            <a:t>      @phase(&lt;name&gt;, &lt;parent_phase&gt;, &lt;concentration&gt;)</a:t>
          </a:r>
        </a:p>
        <a:p>
          <a:r>
            <a:rPr lang="en-GB" sz="1100">
              <a:latin typeface="+mn-lt"/>
            </a:rPr>
            <a:t>   }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   @Class: GT_surface(name, parent_phase ,concentration){</a:t>
          </a:r>
        </a:p>
        <a:p>
          <a:r>
            <a:rPr lang="en-GB" sz="1100">
              <a:latin typeface="+mn-lt"/>
            </a:rPr>
            <a:t>      @phase(&lt;name&gt;, &lt;parent_phase&gt;, &lt;concentration&gt;)</a:t>
          </a:r>
        </a:p>
        <a:p>
          <a:r>
            <a:rPr lang="en-GB" sz="1100">
              <a:latin typeface="+mn-lt"/>
            </a:rPr>
            <a:t>   }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}</a:t>
          </a:r>
        </a:p>
        <a:p>
          <a:r>
            <a:rPr lang="en-GB" sz="1100">
              <a:latin typeface="+mn-lt"/>
            </a:rPr>
            <a:t>@uiobjects1()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@davies(.1)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The primary entities *******</a:t>
          </a:r>
        </a:p>
        <a:p>
          <a:r>
            <a:rPr lang="en-GB" sz="1100">
              <a:latin typeface="+mn-lt"/>
            </a:rPr>
            <a:t>@species(Ca+2, 2)</a:t>
          </a:r>
        </a:p>
        <a:p>
          <a:r>
            <a:rPr lang="en-GB" sz="1100">
              <a:latin typeface="+mn-lt"/>
            </a:rPr>
            <a:t>@primary_entity(Ca+2, -9.0, liter, 1.0E-9)</a:t>
          </a:r>
        </a:p>
        <a:p>
          <a:r>
            <a:rPr lang="en-GB" sz="1100">
              <a:latin typeface="+mn-lt"/>
            </a:rPr>
            <a:t>@species(Cl-, -1)</a:t>
          </a:r>
        </a:p>
        <a:p>
          <a:r>
            <a:rPr lang="en-GB" sz="1100">
              <a:latin typeface="+mn-lt"/>
            </a:rPr>
            <a:t>@primary_entity(Cl-, -9.0, liter, 1.0E-9)</a:t>
          </a:r>
        </a:p>
        <a:p>
          <a:r>
            <a:rPr lang="en-GB" sz="1100">
              <a:latin typeface="+mn-lt"/>
            </a:rPr>
            <a:t>@species(Eu+3, 3)</a:t>
          </a:r>
        </a:p>
        <a:p>
          <a:r>
            <a:rPr lang="en-GB" sz="1100">
              <a:latin typeface="+mn-lt"/>
            </a:rPr>
            <a:t>@primary_entity(Eu+3, -9.0, liter, 1.0E-9)</a:t>
          </a:r>
        </a:p>
        <a:p>
          <a:r>
            <a:rPr lang="en-GB" sz="1100">
              <a:latin typeface="+mn-lt"/>
            </a:rPr>
            <a:t>@Global: pH</a:t>
          </a:r>
        </a:p>
        <a:p>
          <a:r>
            <a:rPr lang="en-GB" sz="1100">
              <a:latin typeface="+mn-lt"/>
            </a:rPr>
            <a:t>@Var: H+.logact  1 **</a:t>
          </a:r>
        </a:p>
        <a:p>
          <a:r>
            <a:rPr lang="en-GB" sz="1100">
              <a:latin typeface="+mn-lt"/>
            </a:rPr>
            <a:t>@Calc:(1, "H+.logact = -pH")</a:t>
          </a:r>
        </a:p>
        <a:p>
          <a:r>
            <a:rPr lang="en-GB" sz="1100">
              <a:latin typeface="+mn-lt"/>
            </a:rPr>
            <a:t>@species(H+, 1)</a:t>
          </a:r>
        </a:p>
        <a:p>
          <a:r>
            <a:rPr lang="en-GB" sz="1100">
              <a:latin typeface="+mn-lt"/>
            </a:rPr>
            <a:t>@primary_entity(H+, pH, 7.0)</a:t>
          </a:r>
        </a:p>
        <a:p>
          <a:r>
            <a:rPr lang="en-GB" sz="1100">
              <a:latin typeface="+mn-lt"/>
            </a:rPr>
            <a:t>@entity(H2O, diss, 55.6 )</a:t>
          </a:r>
        </a:p>
        <a:p>
          <a:r>
            <a:rPr lang="en-GB" sz="1100">
              <a:latin typeface="+mn-lt"/>
            </a:rPr>
            <a:t>@primary_entity(H2O, 0.0)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The list of synonyms *******</a:t>
          </a:r>
        </a:p>
        <a:p>
          <a:r>
            <a:rPr lang="en-GB" sz="1100">
              <a:latin typeface="+mn-lt"/>
            </a:rPr>
            <a:t>//****************************************</a:t>
          </a:r>
        </a:p>
        <a:p>
          <a:r>
            <a:rPr lang="en-GB" sz="1100">
              <a:latin typeface="+mn-lt"/>
            </a:rPr>
            <a:t>//******************************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The entities *******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@species(CaOH+, 1)</a:t>
          </a:r>
        </a:p>
        <a:p>
          <a:r>
            <a:rPr lang="en-GB" sz="1100">
              <a:latin typeface="+mn-lt"/>
            </a:rPr>
            <a:t>@reaction(CaOH+,  2.009092812609e-13 ,  1.0, Ca+2, -1.0, H+,  1.0, H2O)</a:t>
          </a:r>
        </a:p>
        <a:p>
          <a:r>
            <a:rPr lang="en-GB" sz="1100">
              <a:latin typeface="+mn-lt"/>
            </a:rPr>
            <a:t>@species(EuOH+2, 2)</a:t>
          </a:r>
        </a:p>
        <a:p>
          <a:r>
            <a:rPr lang="en-GB" sz="1100">
              <a:latin typeface="+mn-lt"/>
            </a:rPr>
            <a:t>@logKreaction(EuOH+2, -7.200000000000     ,  1.0, Eu+3, -1.0, H+,  1.0, H2O)</a:t>
          </a:r>
        </a:p>
        <a:p>
          <a:r>
            <a:rPr lang="en-GB" sz="1100">
              <a:latin typeface="+mn-lt"/>
            </a:rPr>
            <a:t>@species(Eu[OH]2+, 1)</a:t>
          </a:r>
        </a:p>
        <a:p>
          <a:r>
            <a:rPr lang="en-GB" sz="1100">
              <a:latin typeface="+mn-lt"/>
            </a:rPr>
            <a:t>@logKreaction(Eu[OH]2+, -15.10000000000     ,  1.0, Eu+3, -2.0, H+,  2.0, H2O)</a:t>
          </a:r>
        </a:p>
        <a:p>
          <a:r>
            <a:rPr lang="en-GB" sz="1100">
              <a:latin typeface="+mn-lt"/>
            </a:rPr>
            <a:t>@species(Eu[OH]3, 0)</a:t>
          </a:r>
        </a:p>
        <a:p>
          <a:r>
            <a:rPr lang="en-GB" sz="1100">
              <a:latin typeface="+mn-lt"/>
            </a:rPr>
            <a:t>@logKreaction(Eu[OH]3, -26.20000000000     ,  1.0, Eu+3, -3.0, H+,  3.0, H2O)</a:t>
          </a:r>
        </a:p>
        <a:p>
          <a:r>
            <a:rPr lang="en-GB" sz="1100">
              <a:latin typeface="+mn-lt"/>
            </a:rPr>
            <a:t>@species(OH-, -1)</a:t>
          </a:r>
        </a:p>
        <a:p>
          <a:r>
            <a:rPr lang="en-GB" sz="1100">
              <a:latin typeface="+mn-lt"/>
            </a:rPr>
            <a:t>@reaction(OH-,  1.006931668852e-14 , -1.0, H+,  1.0, H2O)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@class: extra_entities(){</a:t>
          </a:r>
        </a:p>
        <a:p>
          <a:r>
            <a:rPr lang="en-GB" sz="1100">
              <a:latin typeface="+mn-lt"/>
            </a:rPr>
            <a:t> // Here you can write ORCHESTRA code that will be used in the calculations, but will not be interpreted by the GUI.  </a:t>
          </a:r>
        </a:p>
        <a:p>
          <a:r>
            <a:rPr lang="en-GB" sz="1100">
              <a:latin typeface="+mn-lt"/>
            </a:rPr>
            <a:t>}</a:t>
          </a:r>
        </a:p>
        <a:p>
          <a:r>
            <a:rPr lang="en-GB" sz="1100">
              <a:latin typeface="+mn-lt"/>
            </a:rPr>
            <a:t>@extra_entities()</a:t>
          </a: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The minerals *******</a:t>
          </a:r>
        </a:p>
        <a:p>
          <a:r>
            <a:rPr lang="en-GB" sz="1100">
              <a:latin typeface="+mn-lt"/>
            </a:rPr>
            <a:t>// This version can use external mineral files.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 Syntax: @xternal_mineral_file: name.txt</a:t>
          </a:r>
        </a:p>
        <a:p>
          <a:r>
            <a:rPr lang="en-GB" sz="1100">
              <a:latin typeface="+mn-lt"/>
            </a:rPr>
            <a:t>//********* End of the minerals *******</a:t>
          </a: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@class: extra_entities2(){%</a:t>
          </a:r>
        </a:p>
        <a:p>
          <a:r>
            <a:rPr lang="en-GB" sz="1100">
              <a:latin typeface="+mn-lt"/>
            </a:rPr>
            <a:t> // Here you can write ORCHESTRA code that will be used in the calculations, but will not be interpreted by the GUI.  </a:t>
          </a:r>
        </a:p>
        <a:p>
          <a:r>
            <a:rPr lang="en-GB" sz="1100">
              <a:latin typeface="+mn-lt"/>
            </a:rPr>
            <a:t>%}</a:t>
          </a:r>
        </a:p>
        <a:p>
          <a:r>
            <a:rPr lang="en-GB" sz="1100">
              <a:latin typeface="+mn-lt"/>
            </a:rPr>
            <a:t>@extra_entities2()</a:t>
          </a: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Adsorption Models *******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Adsorption Model BB_CEC *******************</a:t>
          </a:r>
        </a:p>
        <a:p>
          <a:r>
            <a:rPr lang="en-GB" sz="1100">
              <a:latin typeface="+mn-lt"/>
            </a:rPr>
            <a:t>@adsmodel(BB_CEC, clay ,1, GT_surface)</a:t>
          </a:r>
        </a:p>
        <a:p>
          <a:r>
            <a:rPr lang="en-GB" sz="1100">
              <a:latin typeface="+mn-lt"/>
            </a:rPr>
            <a:t>@surfsite(BB_CEC, X, 0.87, 0)</a:t>
          </a:r>
        </a:p>
        <a:p>
          <a:r>
            <a:rPr lang="en-GB" sz="1100">
              <a:latin typeface="+mn-lt"/>
            </a:rPr>
            <a:t>@surfspecies(BB_CEC, X, X2-Ca, 0.5)</a:t>
          </a:r>
        </a:p>
        <a:p>
          <a:r>
            <a:rPr lang="en-GB" sz="1100">
              <a:latin typeface="+mn-lt"/>
            </a:rPr>
            <a:t>@logKsurfreaction(BB_CEC_X2-Ca,  0.0                ,  2.0, BB_CEC_X,  1.0, Ca+2)</a:t>
          </a:r>
        </a:p>
        <a:p>
          <a:r>
            <a:rPr lang="en-GB" sz="1100">
              <a:latin typeface="+mn-lt"/>
            </a:rPr>
            <a:t>@surfspecies(BB_CEC, X, X3-Eu, 0.333333)</a:t>
          </a:r>
        </a:p>
        <a:p>
          <a:r>
            <a:rPr lang="en-GB" sz="1100">
              <a:latin typeface="+mn-lt"/>
            </a:rPr>
            <a:t>@logKsurfreaction(BB_CEC_X3-Eu,  1.114000000000     ,  3.0, BB_CEC_X,  1.0, Eu+3)</a:t>
          </a:r>
        </a:p>
        <a:p>
          <a:r>
            <a:rPr lang="en-GB" sz="1100">
              <a:latin typeface="+mn-lt"/>
            </a:rPr>
            <a:t>//********* End of Adsorption Model BB_CEC *************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Adsorption Model BB_montm *******************</a:t>
          </a:r>
        </a:p>
        <a:p>
          <a:r>
            <a:rPr lang="en-GB" sz="1100">
              <a:latin typeface="+mn-lt"/>
            </a:rPr>
            <a:t>@adsmodel(BB_montm, clay ,1, BB_surface)</a:t>
          </a:r>
        </a:p>
        <a:p>
          <a:r>
            <a:rPr lang="en-GB" sz="1100">
              <a:latin typeface="+mn-lt"/>
            </a:rPr>
            <a:t>@surfsite(BB_montm, sOH, 2e-3, 1)</a:t>
          </a:r>
        </a:p>
        <a:p>
          <a:r>
            <a:rPr lang="en-GB" sz="1100">
              <a:latin typeface="+mn-lt"/>
            </a:rPr>
            <a:t>@surfsite(BB_montm, w1OH, 4e-2, 1)</a:t>
          </a:r>
        </a:p>
        <a:p>
          <a:r>
            <a:rPr lang="en-GB" sz="1100">
              <a:latin typeface="+mn-lt"/>
            </a:rPr>
            <a:t>@surfsite(BB_montm, w2OH, 4e-2, 1)</a:t>
          </a:r>
        </a:p>
        <a:p>
          <a:r>
            <a:rPr lang="en-GB" sz="1100">
              <a:latin typeface="+mn-lt"/>
            </a:rPr>
            <a:t>@surfspecies(BB_montm, sOH, sO-, 1)</a:t>
          </a:r>
        </a:p>
        <a:p>
          <a:r>
            <a:rPr lang="en-GB" sz="1100">
              <a:latin typeface="+mn-lt"/>
            </a:rPr>
            <a:t>@logKsurfreaction(BB_montm_sO-, -7.900000000000     ,  1.0, BB_montm_sOH, -1.0, H+)</a:t>
          </a:r>
        </a:p>
        <a:p>
          <a:r>
            <a:rPr lang="en-GB" sz="1100">
              <a:latin typeface="+mn-lt"/>
            </a:rPr>
            <a:t>@surfspecies(BB_montm, sOH, sO-EU, 1)</a:t>
          </a:r>
        </a:p>
        <a:p>
          <a:r>
            <a:rPr lang="en-GB" sz="1100">
              <a:latin typeface="+mn-lt"/>
            </a:rPr>
            <a:t>@logKsurfreaction(BB_montm_sO-EU,  6.000000000000e-1  ,  1.0, BB_montm_sOH,  1.0, Eu+3, -1.0, H+)</a:t>
          </a:r>
        </a:p>
        <a:p>
          <a:r>
            <a:rPr lang="en-GB" sz="1100">
              <a:latin typeface="+mn-lt"/>
            </a:rPr>
            <a:t>@surfspecies(BB_montm, sOH, sO-EUOH, 1)</a:t>
          </a:r>
        </a:p>
        <a:p>
          <a:r>
            <a:rPr lang="en-GB" sz="1100">
              <a:latin typeface="+mn-lt"/>
            </a:rPr>
            <a:t>@logKsurfreaction(BB_montm_sO-EUOH, -6.200000000000     ,  1.0, BB_montm_sOH,  1.0, Eu+3, -2.0, H+)</a:t>
          </a:r>
        </a:p>
        <a:p>
          <a:r>
            <a:rPr lang="en-GB" sz="1100">
              <a:latin typeface="+mn-lt"/>
            </a:rPr>
            <a:t>@surfspecies(BB_montm, sOH, sO-EU[OH]2, 1)</a:t>
          </a:r>
        </a:p>
        <a:p>
          <a:r>
            <a:rPr lang="en-GB" sz="1100">
              <a:latin typeface="+mn-lt"/>
            </a:rPr>
            <a:t>@logKsurfreaction(BB_montm_sO-EU[OH]2, -14.20000000000     ,  1.0, BB_montm_sOH,  1.0, Eu+3, -3.0, H+)</a:t>
          </a:r>
        </a:p>
        <a:p>
          <a:r>
            <a:rPr lang="en-GB" sz="1100">
              <a:latin typeface="+mn-lt"/>
            </a:rPr>
            <a:t>@surfspecies(BB_montm, sOH, sOH2+, 1)</a:t>
          </a:r>
        </a:p>
        <a:p>
          <a:r>
            <a:rPr lang="en-GB" sz="1100">
              <a:latin typeface="+mn-lt"/>
            </a:rPr>
            <a:t>@logKsurfreaction(BB_montm_sOH2+,  4.500000000000     ,  1.0, BB_montm_sOH,  1.0, H+)</a:t>
          </a:r>
        </a:p>
        <a:p>
          <a:r>
            <a:rPr lang="en-GB" sz="1100">
              <a:latin typeface="+mn-lt"/>
            </a:rPr>
            <a:t>@surfspecies(BB_montm, w1OH, w1O-, 1)</a:t>
          </a:r>
        </a:p>
        <a:p>
          <a:r>
            <a:rPr lang="en-GB" sz="1100">
              <a:latin typeface="+mn-lt"/>
            </a:rPr>
            <a:t>@logKsurfreaction(BB_montm_w1O-, -7.900000000000     ,  1.0, BB_montm_w1OH, -1.0, H+)</a:t>
          </a:r>
        </a:p>
        <a:p>
          <a:r>
            <a:rPr lang="en-GB" sz="1100">
              <a:latin typeface="+mn-lt"/>
            </a:rPr>
            <a:t>@surfspecies(BB_montm, w1OH, w1O-EU, 1)</a:t>
          </a:r>
        </a:p>
        <a:p>
          <a:r>
            <a:rPr lang="en-GB" sz="1100">
              <a:latin typeface="+mn-lt"/>
            </a:rPr>
            <a:t>@logKsurfreaction(BB_montm_w1O-EU, -1.400000000000     ,  1.0, BB_montm_w1OH,  1.0, Eu+3, -1.0, H+)</a:t>
          </a:r>
        </a:p>
        <a:p>
          <a:r>
            <a:rPr lang="en-GB" sz="1100">
              <a:latin typeface="+mn-lt"/>
            </a:rPr>
            <a:t>@surfspecies(BB_montm, w1OH, w1OH2+, 1)</a:t>
          </a:r>
        </a:p>
        <a:p>
          <a:r>
            <a:rPr lang="en-GB" sz="1100">
              <a:latin typeface="+mn-lt"/>
            </a:rPr>
            <a:t>@logKsurfreaction(BB_montm_w1OH2+,  4.500000000000     ,  1.0, BB_montm_w1OH,  1.0, H+)</a:t>
          </a:r>
        </a:p>
        <a:p>
          <a:r>
            <a:rPr lang="en-GB" sz="1100">
              <a:latin typeface="+mn-lt"/>
            </a:rPr>
            <a:t>@surfspecies(BB_montm, w2OH, w2O-, 1)</a:t>
          </a:r>
        </a:p>
        <a:p>
          <a:r>
            <a:rPr lang="en-GB" sz="1100">
              <a:latin typeface="+mn-lt"/>
            </a:rPr>
            <a:t>@logKsurfreaction(BB_montm_w2O-, -10.50000000000     ,  1.0, BB_montm_w2OH, -1.0, H+)</a:t>
          </a:r>
        </a:p>
        <a:p>
          <a:r>
            <a:rPr lang="en-GB" sz="1100">
              <a:latin typeface="+mn-lt"/>
            </a:rPr>
            <a:t>@surfspecies(BB_montm, w2OH, w2OH2+, 1)</a:t>
          </a:r>
        </a:p>
        <a:p>
          <a:r>
            <a:rPr lang="en-GB" sz="1100">
              <a:latin typeface="+mn-lt"/>
            </a:rPr>
            <a:t>@logKsurfreaction(BB_montm_w2OH2+,  6.000000000000     ,  1.0, BB_montm_w2OH,  1.0, H+)</a:t>
          </a:r>
        </a:p>
        <a:p>
          <a:r>
            <a:rPr lang="en-GB" sz="1100">
              <a:latin typeface="+mn-lt"/>
            </a:rPr>
            <a:t>//********* End of Adsorption Model BB_montm *************</a:t>
          </a:r>
        </a:p>
        <a:p>
          <a:endParaRPr lang="en-GB" sz="1100">
            <a:latin typeface="+mn-lt"/>
          </a:endParaRPr>
        </a:p>
        <a:p>
          <a:r>
            <a:rPr lang="en-GB" sz="1100">
              <a:latin typeface="+mn-lt"/>
            </a:rPr>
            <a:t>//********* End of Adsorption Models *******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0</xdr:row>
      <xdr:rowOff>30480</xdr:rowOff>
    </xdr:from>
    <xdr:to>
      <xdr:col>15</xdr:col>
      <xdr:colOff>83820</xdr:colOff>
      <xdr:row>91</xdr:row>
      <xdr:rowOff>76200</xdr:rowOff>
    </xdr:to>
    <xdr:sp macro="" textlink="">
      <xdr:nvSpPr>
        <xdr:cNvPr id="2" name="TextBox 1"/>
        <xdr:cNvSpPr txBox="1"/>
      </xdr:nvSpPr>
      <xdr:spPr>
        <a:xfrm>
          <a:off x="83820" y="30480"/>
          <a:ext cx="9144000" cy="16687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//---------------------------------------------------------------------------------------------------------------------</a:t>
          </a:r>
        </a:p>
        <a:p>
          <a:r>
            <a:rPr lang="en-GB" sz="1100"/>
            <a:t>// ORCHESTRA implementation of the 2SPNE SC/CE surface complexation model by Bradbury and Baeyens, as described in: </a:t>
          </a:r>
        </a:p>
        <a:p>
          <a:r>
            <a:rPr lang="en-GB" sz="1100"/>
            <a:t>//</a:t>
          </a:r>
        </a:p>
        <a:p>
          <a:r>
            <a:rPr lang="en-GB" sz="1100"/>
            <a:t>// Sorption of Eu(III)/Cm(III) on Ca-montmorillonite and Na-illite. Part 2:Surface complexation modelling</a:t>
          </a:r>
        </a:p>
        <a:p>
          <a:r>
            <a:rPr lang="en-GB" sz="1100"/>
            <a:t>// M. H. BRADBURY,1, B. BAEYENS, H. GECKEIS, and TH. RABUNG</a:t>
          </a:r>
        </a:p>
        <a:p>
          <a:r>
            <a:rPr lang="en-GB" sz="1100"/>
            <a:t>// Geochimica et Cosmochimica Acta, Vol. 69, No. 23, pp. 5403–5412, 2005</a:t>
          </a:r>
        </a:p>
        <a:p>
          <a:r>
            <a:rPr lang="en-GB" sz="1100"/>
            <a:t>//</a:t>
          </a:r>
        </a:p>
        <a:p>
          <a:r>
            <a:rPr lang="en-GB" sz="1100"/>
            <a:t>// doi:10.1016/j.gca.2005.06.031</a:t>
          </a:r>
        </a:p>
        <a:p>
          <a:r>
            <a:rPr lang="en-GB" sz="1100"/>
            <a:t>//</a:t>
          </a:r>
        </a:p>
        <a:p>
          <a:r>
            <a:rPr lang="en-GB" sz="1100"/>
            <a:t>// Hans Meeussen, January 2018</a:t>
          </a:r>
        </a:p>
        <a:p>
          <a:r>
            <a:rPr lang="en-GB" sz="1100"/>
            <a:t>//----------------------------------------------------------------------------------------------------------------------</a:t>
          </a:r>
        </a:p>
        <a:p>
          <a:endParaRPr lang="en-GB" sz="1100"/>
        </a:p>
        <a:p>
          <a:endParaRPr lang="en-GB" sz="1100"/>
        </a:p>
        <a:p>
          <a:endParaRPr lang="en-GB" sz="1100"/>
        </a:p>
        <a:p>
          <a:r>
            <a:rPr lang="en-GB" sz="1100"/>
            <a:t>//--------  The aqueous Eu species used: -------- </a:t>
          </a:r>
        </a:p>
        <a:p>
          <a:r>
            <a:rPr lang="en-GB" sz="1100"/>
            <a:t>@species(Eu+3, 3)</a:t>
          </a:r>
        </a:p>
        <a:p>
          <a:endParaRPr lang="en-GB" sz="1100"/>
        </a:p>
        <a:p>
          <a:r>
            <a:rPr lang="en-GB" sz="1100"/>
            <a:t>@species(EuOH+2, 2)</a:t>
          </a:r>
        </a:p>
        <a:p>
          <a:r>
            <a:rPr lang="en-GB" sz="1100"/>
            <a:t>@logKreaction(EuOH+2,    -7.2,  1.0, Eu+3, -1.0, H+,  1.0, H2O)</a:t>
          </a:r>
        </a:p>
        <a:p>
          <a:endParaRPr lang="en-GB" sz="1100"/>
        </a:p>
        <a:p>
          <a:r>
            <a:rPr lang="en-GB" sz="1100"/>
            <a:t>@species(Eu[OH]2+, 1)</a:t>
          </a:r>
        </a:p>
        <a:p>
          <a:r>
            <a:rPr lang="en-GB" sz="1100"/>
            <a:t>@logKreaction(Eu[OH]2+, -15.1,  1.0, Eu+3, -2.0, H+,  2.0, H2O)</a:t>
          </a:r>
        </a:p>
        <a:p>
          <a:endParaRPr lang="en-GB" sz="1100"/>
        </a:p>
        <a:p>
          <a:r>
            <a:rPr lang="en-GB" sz="1100"/>
            <a:t>@species(Eu[OH]3, 0)</a:t>
          </a:r>
        </a:p>
        <a:p>
          <a:r>
            <a:rPr lang="en-GB" sz="1100"/>
            <a:t>@logKreaction(Eu[OH]3,  -26.2,  1.0, Eu+3, -3.0, H+,  3.0, H2O)</a:t>
          </a:r>
        </a:p>
        <a:p>
          <a:r>
            <a:rPr lang="en-GB" sz="1100"/>
            <a:t>//--------------------------------------------------------------</a:t>
          </a:r>
        </a:p>
        <a:p>
          <a:endParaRPr lang="en-GB" sz="1100"/>
        </a:p>
        <a:p>
          <a:endParaRPr lang="en-GB" sz="1100"/>
        </a:p>
        <a:p>
          <a:r>
            <a:rPr lang="en-GB" sz="1100"/>
            <a:t>//--------  The adsorption model --------  </a:t>
          </a:r>
        </a:p>
        <a:p>
          <a:r>
            <a:rPr lang="en-GB" sz="1100"/>
            <a:t>//</a:t>
          </a:r>
        </a:p>
        <a:p>
          <a:r>
            <a:rPr lang="en-GB" sz="1100"/>
            <a:t>// First we define the the "BB_surface" class, which basically is just a phase.</a:t>
          </a:r>
        </a:p>
        <a:p>
          <a:r>
            <a:rPr lang="en-GB" sz="1100"/>
            <a:t>// There are no electrostatic or other model equations involved in this model</a:t>
          </a:r>
        </a:p>
        <a:p>
          <a:r>
            <a:rPr lang="en-GB" sz="1100"/>
            <a:t>// The definition below should be uncommented and placed in the input (chemistry) file</a:t>
          </a:r>
        </a:p>
        <a:p>
          <a:r>
            <a:rPr lang="en-GB" sz="1100"/>
            <a:t>//</a:t>
          </a:r>
        </a:p>
        <a:p>
          <a:r>
            <a:rPr lang="en-GB" sz="1100"/>
            <a:t>//   @Class: BB_surface(name, parent_phase ,concentration){</a:t>
          </a:r>
        </a:p>
        <a:p>
          <a:r>
            <a:rPr lang="en-GB" sz="1100"/>
            <a:t>//      @phase(&lt;name&gt;, &lt;parent_phase&gt;, &lt;concentration&gt;)</a:t>
          </a:r>
        </a:p>
        <a:p>
          <a:r>
            <a:rPr lang="en-GB" sz="1100"/>
            <a:t>//   }</a:t>
          </a:r>
        </a:p>
        <a:p>
          <a:r>
            <a:rPr lang="en-GB" sz="1100"/>
            <a:t>//--------------------------------------------------------------</a:t>
          </a:r>
        </a:p>
        <a:p>
          <a:endParaRPr lang="en-GB" sz="1100"/>
        </a:p>
        <a:p>
          <a:endParaRPr lang="en-GB" sz="1100"/>
        </a:p>
        <a:p>
          <a:r>
            <a:rPr lang="en-GB" sz="1100"/>
            <a:t>//--------  Define a default "particle" phase, which can be changed in the GUI -------- </a:t>
          </a:r>
        </a:p>
        <a:p>
          <a:r>
            <a:rPr lang="en-GB" sz="1100"/>
            <a:t>@phase(part) </a:t>
          </a:r>
        </a:p>
        <a:p>
          <a:r>
            <a:rPr lang="en-GB" sz="1100"/>
            <a:t>//--------------------------------------------------------------</a:t>
          </a:r>
        </a:p>
        <a:p>
          <a:endParaRPr lang="en-GB" sz="1100"/>
        </a:p>
        <a:p>
          <a:endParaRPr lang="en-GB" sz="1100"/>
        </a:p>
        <a:p>
          <a:r>
            <a:rPr lang="en-GB" sz="1100"/>
            <a:t>// define the components of the BB_montm model</a:t>
          </a:r>
        </a:p>
        <a:p>
          <a:r>
            <a:rPr lang="en-GB" sz="1100"/>
            <a:t>//        modelname, parent particle, kg/kg, modeltype</a:t>
          </a:r>
        </a:p>
        <a:p>
          <a:r>
            <a:rPr lang="en-GB" sz="1100"/>
            <a:t>@adsmodel(BB_montm,  part ,           1,      BB_surface)</a:t>
          </a:r>
        </a:p>
        <a:p>
          <a:r>
            <a:rPr lang="en-GB" sz="1100"/>
            <a:t>//--------------------------------------------------------------</a:t>
          </a:r>
        </a:p>
        <a:p>
          <a:endParaRPr lang="en-GB" sz="1100"/>
        </a:p>
        <a:p>
          <a:endParaRPr lang="en-GB" sz="1100"/>
        </a:p>
        <a:p>
          <a:r>
            <a:rPr lang="en-GB" sz="1100"/>
            <a:t>//--------  Three surface sites with individual site densities (mol/kg) -------- </a:t>
          </a:r>
        </a:p>
        <a:p>
          <a:r>
            <a:rPr lang="en-GB" sz="1100"/>
            <a:t>@surfsite(BB_montm, sOH,  2e-3, 1)</a:t>
          </a:r>
        </a:p>
        <a:p>
          <a:r>
            <a:rPr lang="en-GB" sz="1100"/>
            <a:t>@surfsite(BB_montm, w1OH, 4e-2, 1)</a:t>
          </a:r>
        </a:p>
        <a:p>
          <a:r>
            <a:rPr lang="en-GB" sz="1100"/>
            <a:t>@surfsite(BB_montm, w2OH, 4e-2, 1)</a:t>
          </a:r>
        </a:p>
        <a:p>
          <a:r>
            <a:rPr lang="en-GB" sz="1100"/>
            <a:t>//--------------------------------------------------------------</a:t>
          </a:r>
        </a:p>
        <a:p>
          <a:endParaRPr lang="en-GB" sz="1100"/>
        </a:p>
        <a:p>
          <a:endParaRPr lang="en-GB" sz="1100"/>
        </a:p>
        <a:p>
          <a:r>
            <a:rPr lang="en-GB" sz="1100"/>
            <a:t>//--------  The site protonation reactions -------- </a:t>
          </a:r>
        </a:p>
        <a:p>
          <a:r>
            <a:rPr lang="en-GB" sz="1100"/>
            <a:t>@surfspecies(BB_montm, sOH, sOH2+, 1)</a:t>
          </a:r>
        </a:p>
        <a:p>
          <a:r>
            <a:rPr lang="en-GB" sz="1100"/>
            <a:t>@logKsurfreaction(BB_montm_sOH2+,    4.5,  1.0, BB_montm_sOH,  1.0, H+)</a:t>
          </a:r>
        </a:p>
        <a:p>
          <a:endParaRPr lang="en-GB" sz="1100"/>
        </a:p>
        <a:p>
          <a:r>
            <a:rPr lang="en-GB" sz="1100"/>
            <a:t>@surfspecies(BB_montm, sOH, sO-, 1)</a:t>
          </a:r>
        </a:p>
        <a:p>
          <a:r>
            <a:rPr lang="en-GB" sz="1100"/>
            <a:t>@logKsurfreaction(BB_montm_sO-,     -7.9,  1.0, BB_montm_sOH, -1.0, H+)</a:t>
          </a:r>
        </a:p>
        <a:p>
          <a:endParaRPr lang="en-GB" sz="1100"/>
        </a:p>
        <a:p>
          <a:r>
            <a:rPr lang="en-GB" sz="1100"/>
            <a:t>@surfspecies(BB_montm, w1OH, w1OH2+, 1)</a:t>
          </a:r>
        </a:p>
        <a:p>
          <a:r>
            <a:rPr lang="en-GB" sz="1100"/>
            <a:t>@logKsurfreaction(BB_montm_w1OH2+,  4.5,  1.0, BB_montm_w1OH,  1.0, H+)</a:t>
          </a:r>
        </a:p>
        <a:p>
          <a:endParaRPr lang="en-GB" sz="1100"/>
        </a:p>
        <a:p>
          <a:r>
            <a:rPr lang="en-GB" sz="1100"/>
            <a:t>@surfspecies(BB_montm, w1OH, w1O-, 1)</a:t>
          </a:r>
        </a:p>
        <a:p>
          <a:r>
            <a:rPr lang="en-GB" sz="1100"/>
            <a:t>@logKsurfreaction(BB_montm_w1O-,   -7.9,  1.0, BB_montm_w1OH, -1.0, H+)</a:t>
          </a:r>
        </a:p>
        <a:p>
          <a:endParaRPr lang="en-GB" sz="1100"/>
        </a:p>
        <a:p>
          <a:endParaRPr lang="en-GB" sz="1100"/>
        </a:p>
        <a:p>
          <a:r>
            <a:rPr lang="en-GB" sz="1100"/>
            <a:t>@surfspecies(BB_montm, w2OH, w2OH2+, 1)</a:t>
          </a:r>
        </a:p>
        <a:p>
          <a:r>
            <a:rPr lang="en-GB" sz="1100"/>
            <a:t>@logKsurfreaction(BB_montm_w2OH2+,  6.0,  1.0, BB_montm_w2OH,  1.0, H+)</a:t>
          </a:r>
        </a:p>
        <a:p>
          <a:endParaRPr lang="en-GB" sz="1100"/>
        </a:p>
        <a:p>
          <a:r>
            <a:rPr lang="en-GB" sz="1100"/>
            <a:t>@surfspecies(BB_montm, w2OH, w2O-, 1)</a:t>
          </a:r>
        </a:p>
        <a:p>
          <a:r>
            <a:rPr lang="en-GB" sz="1100"/>
            <a:t>@logKsurfreaction(BB_montm_w2O-,  -10.5,  1.0, BB_montm_w2OH, -1.0, H+)</a:t>
          </a:r>
        </a:p>
        <a:p>
          <a:r>
            <a:rPr lang="en-GB" sz="1100"/>
            <a:t>//--------------------------------------------------------------</a:t>
          </a:r>
        </a:p>
        <a:p>
          <a:endParaRPr lang="en-GB" sz="1100"/>
        </a:p>
        <a:p>
          <a:endParaRPr lang="en-GB" sz="1100"/>
        </a:p>
        <a:p>
          <a:r>
            <a:rPr lang="en-GB" sz="1100"/>
            <a:t>//-------- The adsorbed EU species --------</a:t>
          </a:r>
        </a:p>
        <a:p>
          <a:r>
            <a:rPr lang="en-GB" sz="1100"/>
            <a:t>@surfspecies(BB_montm, sOH, sO-EU, 1)</a:t>
          </a:r>
        </a:p>
        <a:p>
          <a:r>
            <a:rPr lang="en-GB" sz="1100"/>
            <a:t>@logKsurfreaction(BB_montm_sO-EU, 0.6,  1.0, BB_montm_sOH,  1.0, Eu+3, -1.0, H+)</a:t>
          </a:r>
        </a:p>
        <a:p>
          <a:endParaRPr lang="en-GB" sz="1100"/>
        </a:p>
        <a:p>
          <a:r>
            <a:rPr lang="en-GB" sz="1100"/>
            <a:t>@surfspecies(BB_montm, sOH, sO-EUOH, 1)</a:t>
          </a:r>
        </a:p>
        <a:p>
          <a:r>
            <a:rPr lang="en-GB" sz="1100"/>
            <a:t>@logKsurfreaction(BB_montm_sO-EUOH,    -6.2,   1.0, BB_montm_sOH,  1.0, Eu+3, -2.0, H+)</a:t>
          </a:r>
        </a:p>
        <a:p>
          <a:endParaRPr lang="en-GB" sz="1100"/>
        </a:p>
        <a:p>
          <a:r>
            <a:rPr lang="en-GB" sz="1100"/>
            <a:t>@surfspecies(BB_montm, sOH, sO-EU[OH]2, 1)</a:t>
          </a:r>
        </a:p>
        <a:p>
          <a:r>
            <a:rPr lang="en-GB" sz="1100"/>
            <a:t>@logKsurfreaction(BB_montm_sO-EU[OH]2, -14.2,  1.0, BB_montm_sOH,  1.0, Eu+3, -3.0, H+)</a:t>
          </a:r>
        </a:p>
        <a:p>
          <a:endParaRPr lang="en-GB" sz="1100"/>
        </a:p>
        <a:p>
          <a:r>
            <a:rPr lang="en-GB" sz="1100"/>
            <a:t>@surfspecies(BB_montm, w1OH, w1O-EU, 1)</a:t>
          </a:r>
        </a:p>
        <a:p>
          <a:r>
            <a:rPr lang="en-GB" sz="1100"/>
            <a:t>@logKsurfreaction(BB_montm_w1O-EU,      -1.4,  1.0, BB_montm_w1OH,  1.0, Eu+3, -1.0, H+)</a:t>
          </a:r>
        </a:p>
        <a:p>
          <a:r>
            <a:rPr lang="en-GB" sz="1100"/>
            <a:t>//--------------------------------------------------------------</a:t>
          </a:r>
        </a:p>
        <a:p>
          <a:endParaRPr lang="en-GB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1097280</xdr:colOff>
      <xdr:row>2</xdr:row>
      <xdr:rowOff>0</xdr:rowOff>
    </xdr:from>
    <xdr:to>
      <xdr:col>17</xdr:col>
      <xdr:colOff>0</xdr:colOff>
      <xdr:row>49</xdr:row>
      <xdr:rowOff>114300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4680" y="365760"/>
          <a:ext cx="4838700" cy="8732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167640</xdr:colOff>
      <xdr:row>28</xdr:row>
      <xdr:rowOff>129540</xdr:rowOff>
    </xdr:from>
    <xdr:to>
      <xdr:col>18</xdr:col>
      <xdr:colOff>579120</xdr:colOff>
      <xdr:row>48</xdr:row>
      <xdr:rowOff>83820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1127760</xdr:colOff>
      <xdr:row>29</xdr:row>
      <xdr:rowOff>53340</xdr:rowOff>
    </xdr:from>
    <xdr:to>
      <xdr:col>8</xdr:col>
      <xdr:colOff>1386840</xdr:colOff>
      <xdr:row>48</xdr:row>
      <xdr:rowOff>160020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27" sqref="B27"/>
    </sheetView>
  </sheetViews>
  <sheetFormatPr defaultRowHeight="14.4" x14ac:dyDescent="0.3"/>
  <cols>
    <col min="1" max="1" width="55.6640625" customWidth="1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1" workbookViewId="0">
      <selection activeCell="O40" sqref="O40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94" sqref="Q94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selection sqref="A1:J22"/>
    </sheetView>
  </sheetViews>
  <sheetFormatPr defaultRowHeight="14.4" x14ac:dyDescent="0.3"/>
  <cols>
    <col min="4" max="4" width="14.33203125" customWidth="1"/>
    <col min="5" max="5" width="16.6640625" customWidth="1"/>
    <col min="6" max="6" width="17.44140625" customWidth="1"/>
    <col min="7" max="7" width="26.44140625" customWidth="1"/>
    <col min="8" max="8" width="27.21875" customWidth="1"/>
    <col min="9" max="9" width="21.44140625" customWidth="1"/>
    <col min="10" max="10" width="19.109375" customWidth="1"/>
    <col min="11" max="11" width="11.109375" customWidth="1"/>
    <col min="12" max="12" width="11.88671875" customWidth="1"/>
  </cols>
  <sheetData>
    <row r="1" spans="1:12" x14ac:dyDescent="0.3">
      <c r="A1" s="2" t="s">
        <v>0</v>
      </c>
      <c r="B1" s="2" t="s">
        <v>1</v>
      </c>
      <c r="C1" s="2" t="s">
        <v>13</v>
      </c>
      <c r="D1" s="2" t="s">
        <v>2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14</v>
      </c>
      <c r="J1" s="2"/>
    </row>
    <row r="2" spans="1:12" x14ac:dyDescent="0.3">
      <c r="A2" s="2" t="s">
        <v>3</v>
      </c>
      <c r="B2" s="2">
        <v>3</v>
      </c>
      <c r="C2" s="3">
        <v>2.4116080599999998E-7</v>
      </c>
      <c r="D2" s="3">
        <v>3.5326565799999999E-5</v>
      </c>
      <c r="E2" s="3">
        <v>4.1703070600000002E-12</v>
      </c>
      <c r="F2" s="3">
        <v>6.6094912700000002E-16</v>
      </c>
      <c r="G2" s="3">
        <v>6.6094912699999998E-21</v>
      </c>
      <c r="H2" s="3">
        <v>8.34068301E-13</v>
      </c>
      <c r="I2" s="3">
        <v>8.8266364199999998E-9</v>
      </c>
      <c r="J2" s="3"/>
      <c r="K2" s="1"/>
      <c r="L2" s="1"/>
    </row>
    <row r="3" spans="1:12" x14ac:dyDescent="0.3">
      <c r="A3" s="2" t="s">
        <v>3</v>
      </c>
      <c r="B3" s="2">
        <v>3.45</v>
      </c>
      <c r="C3" s="3">
        <v>2.4111606099999998E-7</v>
      </c>
      <c r="D3" s="3">
        <v>3.5450626700000001E-5</v>
      </c>
      <c r="E3" s="3">
        <v>3.1369375799999999E-11</v>
      </c>
      <c r="F3" s="3">
        <v>1.4012185499999999E-14</v>
      </c>
      <c r="G3" s="3">
        <v>3.9491704399999999E-19</v>
      </c>
      <c r="H3" s="3">
        <v>6.2742650499999996E-12</v>
      </c>
      <c r="I3" s="3">
        <v>8.8249990200000006E-9</v>
      </c>
      <c r="J3" s="3"/>
      <c r="K3" s="1"/>
      <c r="L3" s="1"/>
    </row>
    <row r="4" spans="1:12" x14ac:dyDescent="0.3">
      <c r="A4" s="2" t="s">
        <v>3</v>
      </c>
      <c r="B4" s="2">
        <v>3.9</v>
      </c>
      <c r="C4" s="3">
        <v>2.408641E-7</v>
      </c>
      <c r="D4" s="3">
        <v>3.6303911799999999E-5</v>
      </c>
      <c r="E4" s="3">
        <v>2.1658988800000001E-10</v>
      </c>
      <c r="F4" s="3">
        <v>2.7267051399999998E-13</v>
      </c>
      <c r="G4" s="3">
        <v>2.1658988800000002E-17</v>
      </c>
      <c r="H4" s="3">
        <v>4.3336586000000003E-11</v>
      </c>
      <c r="I4" s="3">
        <v>8.8157787900000001E-9</v>
      </c>
      <c r="J4" s="3"/>
      <c r="K4" s="1"/>
      <c r="L4" s="1"/>
    </row>
    <row r="5" spans="1:12" x14ac:dyDescent="0.3">
      <c r="A5" s="2" t="s">
        <v>3</v>
      </c>
      <c r="B5" s="2">
        <v>4.3499999999999996</v>
      </c>
      <c r="C5" s="3">
        <v>2.3955803200000002E-7</v>
      </c>
      <c r="D5" s="3">
        <v>4.1095922499999999E-5</v>
      </c>
      <c r="E5" s="3">
        <v>1.2507781999999999E-9</v>
      </c>
      <c r="F5" s="3">
        <v>4.4379285300000001E-12</v>
      </c>
      <c r="G5" s="3">
        <v>9.93528441E-16</v>
      </c>
      <c r="H5" s="3">
        <v>2.5077893100000002E-10</v>
      </c>
      <c r="I5" s="3">
        <v>8.76798457E-9</v>
      </c>
      <c r="J5" s="3"/>
      <c r="K5" s="1"/>
      <c r="L5" s="1"/>
    </row>
    <row r="6" spans="1:12" x14ac:dyDescent="0.3">
      <c r="A6" s="2" t="s">
        <v>3</v>
      </c>
      <c r="B6" s="2">
        <v>4.8</v>
      </c>
      <c r="C6" s="3">
        <v>2.3430459200000001E-7</v>
      </c>
      <c r="D6" s="3">
        <v>6.0928721800000002E-5</v>
      </c>
      <c r="E6" s="3">
        <v>5.4910839499999996E-9</v>
      </c>
      <c r="F6" s="3">
        <v>5.4910839499999998E-11</v>
      </c>
      <c r="G6" s="3">
        <v>3.4646397499999998E-14</v>
      </c>
      <c r="H6" s="3">
        <v>1.1104115899999999E-9</v>
      </c>
      <c r="I6" s="3">
        <v>8.5757394099999996E-9</v>
      </c>
      <c r="J6" s="3"/>
      <c r="K6" s="1"/>
      <c r="L6" s="1"/>
    </row>
    <row r="7" spans="1:12" x14ac:dyDescent="0.3">
      <c r="A7" s="2" t="s">
        <v>3</v>
      </c>
      <c r="B7" s="2">
        <v>5.25</v>
      </c>
      <c r="C7" s="3">
        <v>2.186522E-7</v>
      </c>
      <c r="D7" s="3">
        <v>1.20513234E-4</v>
      </c>
      <c r="E7" s="3">
        <v>1.7903649299999998E-8</v>
      </c>
      <c r="F7" s="3">
        <v>5.0459339500000004E-10</v>
      </c>
      <c r="G7" s="3">
        <v>8.9730804599999995E-13</v>
      </c>
      <c r="H7" s="3">
        <v>3.7162241600000001E-9</v>
      </c>
      <c r="I7" s="3">
        <v>8.0029442699999999E-9</v>
      </c>
      <c r="J7" s="3"/>
      <c r="K7" s="1"/>
      <c r="L7" s="1"/>
    </row>
    <row r="8" spans="1:12" x14ac:dyDescent="0.3">
      <c r="A8" s="2" t="s">
        <v>3</v>
      </c>
      <c r="B8" s="2">
        <v>5.7</v>
      </c>
      <c r="C8" s="3">
        <v>1.8333402099999999E-7</v>
      </c>
      <c r="D8" s="3">
        <v>2.5510582999999998E-4</v>
      </c>
      <c r="E8" s="3">
        <v>4.3878262599999999E-8</v>
      </c>
      <c r="F8" s="3">
        <v>3.4853742899999998E-9</v>
      </c>
      <c r="G8" s="3">
        <v>1.7468251000000001E-11</v>
      </c>
      <c r="H8" s="3">
        <v>9.6849175699999994E-9</v>
      </c>
      <c r="I8" s="3">
        <v>6.7104348700000004E-9</v>
      </c>
      <c r="J8" s="3"/>
      <c r="K8" s="1"/>
      <c r="L8" s="1"/>
    </row>
    <row r="9" spans="1:12" x14ac:dyDescent="0.3">
      <c r="A9" s="2" t="s">
        <v>3</v>
      </c>
      <c r="B9" s="2">
        <v>6.15</v>
      </c>
      <c r="C9" s="3">
        <v>1.25308641E-7</v>
      </c>
      <c r="D9" s="3">
        <v>4.7633326700000003E-4</v>
      </c>
      <c r="E9" s="3">
        <v>7.7694404399999997E-8</v>
      </c>
      <c r="F9" s="3">
        <v>1.7393610599999998E-8</v>
      </c>
      <c r="G9" s="3">
        <v>2.4569127899999998E-10</v>
      </c>
      <c r="H9" s="3">
        <v>1.9162831499999999E-8</v>
      </c>
      <c r="I9" s="3">
        <v>4.5867790099999997E-9</v>
      </c>
      <c r="J9" s="3"/>
      <c r="K9" s="1"/>
      <c r="L9" s="1"/>
    </row>
    <row r="10" spans="1:12" x14ac:dyDescent="0.3">
      <c r="A10" s="2" t="s">
        <v>3</v>
      </c>
      <c r="B10" s="2">
        <v>6.6</v>
      </c>
      <c r="C10" s="3">
        <v>6.1912107299999995E-8</v>
      </c>
      <c r="D10" s="3">
        <v>7.2045905200000002E-4</v>
      </c>
      <c r="E10" s="3">
        <v>9.1562208900000005E-8</v>
      </c>
      <c r="F10" s="3">
        <v>5.7771848199999997E-8</v>
      </c>
      <c r="G10" s="3">
        <v>2.2999386999999998E-9</v>
      </c>
      <c r="H10" s="3">
        <v>2.6214435399999999E-8</v>
      </c>
      <c r="I10" s="3">
        <v>2.26633178E-9</v>
      </c>
      <c r="J10" s="3"/>
      <c r="K10" s="1"/>
      <c r="L10" s="1"/>
    </row>
    <row r="11" spans="1:12" x14ac:dyDescent="0.3">
      <c r="A11" s="2" t="s">
        <v>3</v>
      </c>
      <c r="B11" s="2">
        <v>7.05</v>
      </c>
      <c r="C11" s="3">
        <v>2.0104958E-8</v>
      </c>
      <c r="D11" s="3">
        <v>8.8869947999999999E-4</v>
      </c>
      <c r="E11" s="3">
        <v>6.6908854199999997E-8</v>
      </c>
      <c r="F11" s="3">
        <v>1.18982638E-7</v>
      </c>
      <c r="G11" s="3">
        <v>1.33500715E-8</v>
      </c>
      <c r="H11" s="3">
        <v>2.21973273E-8</v>
      </c>
      <c r="I11" s="3">
        <v>7.3597907600000004E-10</v>
      </c>
      <c r="J11" s="3"/>
      <c r="K11" s="1"/>
      <c r="L11" s="1"/>
    </row>
    <row r="12" spans="1:12" x14ac:dyDescent="0.3">
      <c r="A12" s="2" t="s">
        <v>3</v>
      </c>
      <c r="B12" s="2">
        <v>7.5</v>
      </c>
      <c r="C12" s="3">
        <v>4.3593981700000004E-9</v>
      </c>
      <c r="D12" s="3">
        <v>9.6077627299999998E-4</v>
      </c>
      <c r="E12" s="3">
        <v>3.01351575E-8</v>
      </c>
      <c r="F12" s="3">
        <v>1.51033562E-7</v>
      </c>
      <c r="G12" s="3">
        <v>4.7761006000000002E-8</v>
      </c>
      <c r="H12" s="3">
        <v>1.1104756199999999E-8</v>
      </c>
      <c r="I12" s="3">
        <v>1.5958636299999999E-10</v>
      </c>
      <c r="J12" s="3"/>
      <c r="K12" s="1"/>
      <c r="L12" s="1"/>
    </row>
    <row r="13" spans="1:12" x14ac:dyDescent="0.3">
      <c r="A13" s="2" t="s">
        <v>3</v>
      </c>
      <c r="B13" s="2">
        <v>7.95</v>
      </c>
      <c r="C13" s="3">
        <v>7.1654477600000001E-10</v>
      </c>
      <c r="D13" s="3">
        <v>9.8323412500000008E-4</v>
      </c>
      <c r="E13" s="3">
        <v>8.7458671900000002E-9</v>
      </c>
      <c r="F13" s="3">
        <v>1.2353865800000001E-7</v>
      </c>
      <c r="G13" s="3">
        <v>1.10103945E-7</v>
      </c>
      <c r="H13" s="3">
        <v>3.3938306300000002E-9</v>
      </c>
      <c r="I13" s="3">
        <v>2.6231233800000001E-11</v>
      </c>
      <c r="J13" s="3"/>
      <c r="K13" s="1"/>
      <c r="L13" s="1"/>
    </row>
    <row r="14" spans="1:12" x14ac:dyDescent="0.3">
      <c r="A14" s="2" t="s">
        <v>3</v>
      </c>
      <c r="B14" s="2">
        <v>8.4</v>
      </c>
      <c r="C14" s="3">
        <v>1.0161689700000001E-10</v>
      </c>
      <c r="D14" s="3">
        <v>9.897429609999999E-4</v>
      </c>
      <c r="E14" s="3">
        <v>1.7522826500000001E-9</v>
      </c>
      <c r="F14" s="3">
        <v>6.9759628900000006E-8</v>
      </c>
      <c r="G14" s="3">
        <v>1.7522826499999999E-7</v>
      </c>
      <c r="H14" s="3">
        <v>6.9184325499999998E-10</v>
      </c>
      <c r="I14" s="3">
        <v>3.7201071200000001E-12</v>
      </c>
      <c r="J14" s="3"/>
      <c r="K14" s="1"/>
      <c r="L14" s="1"/>
    </row>
    <row r="15" spans="1:12" x14ac:dyDescent="0.3">
      <c r="A15" s="2" t="s">
        <v>3</v>
      </c>
      <c r="B15" s="2">
        <v>8.85</v>
      </c>
      <c r="C15" s="3">
        <v>1.34387421E-11</v>
      </c>
      <c r="D15" s="3">
        <v>9.917431950000001E-4</v>
      </c>
      <c r="E15" s="3">
        <v>2.7307857099999998E-10</v>
      </c>
      <c r="F15" s="3">
        <v>3.0639919699999998E-8</v>
      </c>
      <c r="G15" s="3">
        <v>2.1691402E-7</v>
      </c>
      <c r="H15" s="3">
        <v>1.08289005E-10</v>
      </c>
      <c r="I15" s="3">
        <v>4.9202529900000002E-13</v>
      </c>
      <c r="J15" s="3"/>
      <c r="K15" s="1"/>
      <c r="L15" s="1"/>
    </row>
    <row r="16" spans="1:12" x14ac:dyDescent="0.3">
      <c r="A16" s="2" t="s">
        <v>3</v>
      </c>
      <c r="B16" s="2">
        <v>9.3000000000000007</v>
      </c>
      <c r="C16" s="3">
        <v>1.7240177099999999E-12</v>
      </c>
      <c r="D16" s="3">
        <v>9.9235438799999995E-4</v>
      </c>
      <c r="E16" s="3">
        <v>3.7434905099999998E-11</v>
      </c>
      <c r="F16" s="3">
        <v>1.1837956399999999E-8</v>
      </c>
      <c r="G16" s="3">
        <v>2.36198283E-7</v>
      </c>
      <c r="H16" s="3">
        <v>1.4859443299999999E-11</v>
      </c>
      <c r="I16" s="3">
        <v>6.3136599900000006E-14</v>
      </c>
      <c r="J16" s="3"/>
      <c r="K16" s="1"/>
      <c r="L16" s="1"/>
    </row>
    <row r="17" spans="1:12" x14ac:dyDescent="0.3">
      <c r="A17" s="2" t="s">
        <v>3</v>
      </c>
      <c r="B17" s="2">
        <v>9.75</v>
      </c>
      <c r="C17" s="3">
        <v>2.1848059199999999E-13</v>
      </c>
      <c r="D17" s="3">
        <v>9.9241030700000007E-4</v>
      </c>
      <c r="E17" s="3">
        <v>4.8636718100000003E-12</v>
      </c>
      <c r="F17" s="3">
        <v>4.3347520699999997E-9</v>
      </c>
      <c r="G17" s="3">
        <v>2.4376102200000001E-7</v>
      </c>
      <c r="H17" s="3">
        <v>1.9307992099999998E-12</v>
      </c>
      <c r="I17" s="3">
        <v>8.0068941699999995E-15</v>
      </c>
      <c r="J17" s="3"/>
      <c r="K17" s="1"/>
      <c r="L17" s="1"/>
    </row>
    <row r="18" spans="1:12" x14ac:dyDescent="0.3">
      <c r="A18" s="2" t="s">
        <v>3</v>
      </c>
      <c r="B18" s="2">
        <v>10.199999999999999</v>
      </c>
      <c r="C18" s="3">
        <v>2.7546516899999999E-14</v>
      </c>
      <c r="D18" s="3">
        <v>9.9199299500000006E-4</v>
      </c>
      <c r="E18" s="3">
        <v>6.1903541200000005E-13</v>
      </c>
      <c r="F18" s="3">
        <v>1.5549466500000001E-9</v>
      </c>
      <c r="G18" s="3">
        <v>2.4644243600000002E-7</v>
      </c>
      <c r="H18" s="3">
        <v>2.4564702000000002E-13</v>
      </c>
      <c r="I18" s="3">
        <v>1.0115695800000001E-15</v>
      </c>
      <c r="J18" s="3"/>
      <c r="K18" s="1"/>
      <c r="L18" s="1"/>
    </row>
    <row r="19" spans="1:12" x14ac:dyDescent="0.3">
      <c r="A19" s="2" t="s">
        <v>3</v>
      </c>
      <c r="B19" s="2">
        <v>10.65</v>
      </c>
      <c r="C19" s="3">
        <v>3.46127849E-15</v>
      </c>
      <c r="D19" s="3">
        <v>9.9061996699999991E-4</v>
      </c>
      <c r="E19" s="3">
        <v>7.8140415599999997E-14</v>
      </c>
      <c r="F19" s="3">
        <v>5.5319177800000001E-10</v>
      </c>
      <c r="G19" s="3">
        <v>2.4710169099999998E-7</v>
      </c>
      <c r="H19" s="3">
        <v>3.09657031E-14</v>
      </c>
      <c r="I19" s="3">
        <v>1.2783017100000001E-16</v>
      </c>
      <c r="J19" s="3"/>
      <c r="K19" s="1"/>
      <c r="L19" s="1"/>
    </row>
    <row r="20" spans="1:12" x14ac:dyDescent="0.3">
      <c r="A20" s="2" t="s">
        <v>3</v>
      </c>
      <c r="B20" s="2">
        <v>11.1</v>
      </c>
      <c r="C20" s="3">
        <v>4.3249157599999999E-16</v>
      </c>
      <c r="D20" s="3">
        <v>9.8672015799999998E-4</v>
      </c>
      <c r="E20" s="3">
        <v>9.8127141900000001E-15</v>
      </c>
      <c r="F20" s="3">
        <v>1.9578938800000001E-10</v>
      </c>
      <c r="G20" s="3">
        <v>2.4648423599999998E-7</v>
      </c>
      <c r="H20" s="3">
        <v>3.8736442500000004E-15</v>
      </c>
      <c r="I20" s="3">
        <v>1.6228548800000001E-17</v>
      </c>
      <c r="J20" s="3"/>
      <c r="K20" s="1"/>
      <c r="L20" s="1"/>
    </row>
    <row r="21" spans="1:12" x14ac:dyDescent="0.3">
      <c r="A21" s="2" t="s">
        <v>3</v>
      </c>
      <c r="B21" s="2">
        <v>11.55</v>
      </c>
      <c r="C21" s="3">
        <v>5.3299569700000002E-17</v>
      </c>
      <c r="D21" s="3">
        <v>9.7601728999999996E-4</v>
      </c>
      <c r="E21" s="3">
        <v>1.2225739399999999E-15</v>
      </c>
      <c r="F21" s="3">
        <v>6.8750384799999998E-11</v>
      </c>
      <c r="G21" s="3">
        <v>2.4393557000000002E-7</v>
      </c>
      <c r="H21" s="3">
        <v>4.7757600999999999E-16</v>
      </c>
      <c r="I21" s="3">
        <v>2.0897888199999999E-18</v>
      </c>
      <c r="J21" s="3"/>
      <c r="K21" s="1"/>
      <c r="L21" s="1"/>
    </row>
    <row r="22" spans="1:12" x14ac:dyDescent="0.3">
      <c r="A22" s="2" t="s">
        <v>3</v>
      </c>
      <c r="B22" s="2">
        <v>12</v>
      </c>
      <c r="C22" s="3">
        <v>6.3446363199999997E-18</v>
      </c>
      <c r="D22" s="3">
        <v>9.4804487199999998E-4</v>
      </c>
      <c r="E22" s="3">
        <v>1.4952901600000001E-16</v>
      </c>
      <c r="F22" s="3">
        <v>2.36987519E-11</v>
      </c>
      <c r="G22" s="3">
        <v>2.3698751900000001E-7</v>
      </c>
      <c r="H22" s="3">
        <v>5.6857564499999998E-17</v>
      </c>
      <c r="I22" s="3">
        <v>2.7972192300000001E-19</v>
      </c>
      <c r="J22" s="3"/>
      <c r="K22" s="1"/>
      <c r="L22" s="1"/>
    </row>
    <row r="23" spans="1:12" x14ac:dyDescent="0.3">
      <c r="B23" s="1">
        <v>2.5000000000000001E-9</v>
      </c>
      <c r="D23" s="1"/>
    </row>
    <row r="24" spans="1:12" ht="16.2" x14ac:dyDescent="0.3">
      <c r="B24" t="str">
        <f>B1</f>
        <v xml:space="preserve"> pH                      </v>
      </c>
      <c r="C24" t="s">
        <v>8</v>
      </c>
      <c r="D24" t="str">
        <f t="shared" ref="D24:J24" si="0">D1</f>
        <v xml:space="preserve"> Eu+3.clay               </v>
      </c>
      <c r="E24" t="s">
        <v>9</v>
      </c>
      <c r="F24" t="s">
        <v>10</v>
      </c>
      <c r="G24" t="s">
        <v>11</v>
      </c>
      <c r="H24" t="s">
        <v>12</v>
      </c>
      <c r="I24" t="str">
        <f t="shared" si="0"/>
        <v xml:space="preserve"> BB_CEC_X3-Eu.liter      </v>
      </c>
      <c r="J24">
        <f t="shared" si="0"/>
        <v>0</v>
      </c>
    </row>
    <row r="25" spans="1:12" x14ac:dyDescent="0.3">
      <c r="B25">
        <f>B2</f>
        <v>3</v>
      </c>
      <c r="C25" s="1">
        <f>C2/($B$23)</f>
        <v>96.464322399999986</v>
      </c>
      <c r="D25" s="1">
        <f t="shared" ref="D25:I25" si="1">D2/$B$23</f>
        <v>14130.626319999999</v>
      </c>
      <c r="E25" s="1">
        <f t="shared" si="1"/>
        <v>1.6681228240000001E-3</v>
      </c>
      <c r="F25" s="1">
        <f t="shared" si="1"/>
        <v>2.643796508E-7</v>
      </c>
      <c r="G25" s="1">
        <f t="shared" si="1"/>
        <v>2.6437965079999998E-12</v>
      </c>
      <c r="H25" s="1">
        <f t="shared" si="1"/>
        <v>3.3362732040000001E-4</v>
      </c>
      <c r="I25" s="1">
        <f t="shared" si="1"/>
        <v>3.5306545679999997</v>
      </c>
    </row>
    <row r="26" spans="1:12" x14ac:dyDescent="0.3">
      <c r="B26">
        <f t="shared" ref="B26:B45" si="2">B3</f>
        <v>3.45</v>
      </c>
      <c r="C26" s="1">
        <f t="shared" ref="C26:C45" si="3">C3/($B$23)</f>
        <v>96.446424399999998</v>
      </c>
      <c r="D26" s="1">
        <f t="shared" ref="D26:I26" si="4">D3/$B$23</f>
        <v>14180.250680000001</v>
      </c>
      <c r="E26" s="1">
        <f t="shared" si="4"/>
        <v>1.2547750319999999E-2</v>
      </c>
      <c r="F26" s="1">
        <f t="shared" si="4"/>
        <v>5.6048741999999999E-6</v>
      </c>
      <c r="G26" s="1">
        <f t="shared" si="4"/>
        <v>1.579668176E-10</v>
      </c>
      <c r="H26" s="1">
        <f t="shared" si="4"/>
        <v>2.5097060199999999E-3</v>
      </c>
      <c r="I26" s="1">
        <f t="shared" si="4"/>
        <v>3.5299996080000002</v>
      </c>
    </row>
    <row r="27" spans="1:12" x14ac:dyDescent="0.3">
      <c r="B27">
        <f t="shared" si="2"/>
        <v>3.9</v>
      </c>
      <c r="C27" s="1">
        <f t="shared" si="3"/>
        <v>96.345640000000003</v>
      </c>
      <c r="D27" s="1">
        <f t="shared" ref="D27:I27" si="5">D4/$B$23</f>
        <v>14521.56472</v>
      </c>
      <c r="E27" s="1">
        <f t="shared" si="5"/>
        <v>8.6635955200000003E-2</v>
      </c>
      <c r="F27" s="1">
        <f t="shared" si="5"/>
        <v>1.0906820559999999E-4</v>
      </c>
      <c r="G27" s="1">
        <f t="shared" si="5"/>
        <v>8.6635955200000005E-9</v>
      </c>
      <c r="H27" s="1">
        <f t="shared" si="5"/>
        <v>1.73346344E-2</v>
      </c>
      <c r="I27" s="1">
        <f t="shared" si="5"/>
        <v>3.5263115159999998</v>
      </c>
    </row>
    <row r="28" spans="1:12" x14ac:dyDescent="0.3">
      <c r="B28">
        <f t="shared" si="2"/>
        <v>4.3499999999999996</v>
      </c>
      <c r="C28" s="1">
        <f t="shared" si="3"/>
        <v>95.823212800000007</v>
      </c>
      <c r="D28" s="1">
        <f t="shared" ref="D28:I28" si="6">D5/$B$23</f>
        <v>16438.368999999999</v>
      </c>
      <c r="E28" s="1">
        <f t="shared" si="6"/>
        <v>0.50031127999999991</v>
      </c>
      <c r="F28" s="1">
        <f t="shared" si="6"/>
        <v>1.775171412E-3</v>
      </c>
      <c r="G28" s="1">
        <f t="shared" si="6"/>
        <v>3.9741137640000001E-7</v>
      </c>
      <c r="H28" s="1">
        <f t="shared" si="6"/>
        <v>0.10031157240000001</v>
      </c>
      <c r="I28" s="1">
        <f t="shared" si="6"/>
        <v>3.5071938280000001</v>
      </c>
    </row>
    <row r="29" spans="1:12" x14ac:dyDescent="0.3">
      <c r="B29">
        <f t="shared" si="2"/>
        <v>4.8</v>
      </c>
      <c r="C29" s="1">
        <f t="shared" si="3"/>
        <v>93.721836800000005</v>
      </c>
      <c r="D29" s="1">
        <f t="shared" ref="D29:I29" si="7">D6/$B$23</f>
        <v>24371.488720000001</v>
      </c>
      <c r="E29" s="1">
        <f t="shared" si="7"/>
        <v>2.1964335799999999</v>
      </c>
      <c r="F29" s="1">
        <f t="shared" si="7"/>
        <v>2.1964335799999998E-2</v>
      </c>
      <c r="G29" s="1">
        <f t="shared" si="7"/>
        <v>1.3858558999999999E-5</v>
      </c>
      <c r="H29" s="1">
        <f t="shared" si="7"/>
        <v>0.44416463599999995</v>
      </c>
      <c r="I29" s="1">
        <f t="shared" si="7"/>
        <v>3.4302957639999998</v>
      </c>
    </row>
    <row r="30" spans="1:12" x14ac:dyDescent="0.3">
      <c r="B30">
        <f t="shared" si="2"/>
        <v>5.25</v>
      </c>
      <c r="C30" s="1">
        <f t="shared" si="3"/>
        <v>87.460880000000003</v>
      </c>
      <c r="D30" s="1">
        <f t="shared" ref="D30:I30" si="8">D7/$B$23</f>
        <v>48205.293599999997</v>
      </c>
      <c r="E30" s="1">
        <f t="shared" si="8"/>
        <v>7.161459719999999</v>
      </c>
      <c r="F30" s="1">
        <f t="shared" si="8"/>
        <v>0.20183735800000002</v>
      </c>
      <c r="G30" s="1">
        <f t="shared" si="8"/>
        <v>3.5892321839999999E-4</v>
      </c>
      <c r="H30" s="1">
        <f t="shared" si="8"/>
        <v>1.486489664</v>
      </c>
      <c r="I30" s="1">
        <f t="shared" si="8"/>
        <v>3.2011777079999999</v>
      </c>
    </row>
    <row r="31" spans="1:12" x14ac:dyDescent="0.3">
      <c r="B31">
        <f t="shared" si="2"/>
        <v>5.7</v>
      </c>
      <c r="C31" s="1">
        <f t="shared" si="3"/>
        <v>73.333608399999989</v>
      </c>
      <c r="D31" s="1">
        <f t="shared" ref="D31:I31" si="9">D8/$B$23</f>
        <v>102042.33199999999</v>
      </c>
      <c r="E31" s="1">
        <f t="shared" si="9"/>
        <v>17.551305039999999</v>
      </c>
      <c r="F31" s="1">
        <f t="shared" si="9"/>
        <v>1.3941497159999998</v>
      </c>
      <c r="G31" s="1">
        <f t="shared" si="9"/>
        <v>6.9873004000000002E-3</v>
      </c>
      <c r="H31" s="1">
        <f t="shared" si="9"/>
        <v>3.8739670279999996</v>
      </c>
      <c r="I31" s="1">
        <f t="shared" si="9"/>
        <v>2.6841739480000002</v>
      </c>
    </row>
    <row r="32" spans="1:12" x14ac:dyDescent="0.3">
      <c r="B32">
        <f t="shared" si="2"/>
        <v>6.15</v>
      </c>
      <c r="C32" s="1">
        <f t="shared" si="3"/>
        <v>50.123456399999995</v>
      </c>
      <c r="D32" s="1">
        <f t="shared" ref="D32:I32" si="10">D9/$B$23</f>
        <v>190533.30680000002</v>
      </c>
      <c r="E32" s="1">
        <f t="shared" si="10"/>
        <v>31.077761759999998</v>
      </c>
      <c r="F32" s="1">
        <f t="shared" si="10"/>
        <v>6.9574442399999992</v>
      </c>
      <c r="G32" s="1">
        <f t="shared" si="10"/>
        <v>9.8276511599999991E-2</v>
      </c>
      <c r="H32" s="1">
        <f t="shared" si="10"/>
        <v>7.6651325999999989</v>
      </c>
      <c r="I32" s="1">
        <f t="shared" si="10"/>
        <v>1.8347116039999998</v>
      </c>
    </row>
    <row r="33" spans="2:9" x14ac:dyDescent="0.3">
      <c r="B33">
        <f t="shared" si="2"/>
        <v>6.6</v>
      </c>
      <c r="C33" s="1">
        <f t="shared" si="3"/>
        <v>24.764842919999996</v>
      </c>
      <c r="D33" s="1">
        <f t="shared" ref="D33:I33" si="11">D10/$B$23</f>
        <v>288183.62079999998</v>
      </c>
      <c r="E33" s="1">
        <f t="shared" si="11"/>
        <v>36.624883560000001</v>
      </c>
      <c r="F33" s="1">
        <f t="shared" si="11"/>
        <v>23.108739279999998</v>
      </c>
      <c r="G33" s="1">
        <f t="shared" si="11"/>
        <v>0.91997547999999996</v>
      </c>
      <c r="H33" s="1">
        <f t="shared" si="11"/>
        <v>10.48577416</v>
      </c>
      <c r="I33" s="1">
        <f t="shared" si="11"/>
        <v>0.90653271199999996</v>
      </c>
    </row>
    <row r="34" spans="2:9" x14ac:dyDescent="0.3">
      <c r="B34">
        <f t="shared" si="2"/>
        <v>7.05</v>
      </c>
      <c r="C34" s="1">
        <f t="shared" si="3"/>
        <v>8.0419832000000007</v>
      </c>
      <c r="D34" s="1">
        <f t="shared" ref="D34:I34" si="12">D11/$B$23</f>
        <v>355479.79200000002</v>
      </c>
      <c r="E34" s="1">
        <f t="shared" si="12"/>
        <v>26.763541679999999</v>
      </c>
      <c r="F34" s="1">
        <f t="shared" si="12"/>
        <v>47.593055199999995</v>
      </c>
      <c r="G34" s="1">
        <f t="shared" si="12"/>
        <v>5.3400286000000001</v>
      </c>
      <c r="H34" s="1">
        <f t="shared" si="12"/>
        <v>8.8789309200000002</v>
      </c>
      <c r="I34" s="1">
        <f t="shared" si="12"/>
        <v>0.29439163039999999</v>
      </c>
    </row>
    <row r="35" spans="2:9" x14ac:dyDescent="0.3">
      <c r="B35">
        <f t="shared" si="2"/>
        <v>7.5</v>
      </c>
      <c r="C35" s="1">
        <f t="shared" si="3"/>
        <v>1.743759268</v>
      </c>
      <c r="D35" s="1">
        <f t="shared" ref="D35:I35" si="13">D12/$B$23</f>
        <v>384310.50919999997</v>
      </c>
      <c r="E35" s="1">
        <f t="shared" si="13"/>
        <v>12.054062999999999</v>
      </c>
      <c r="F35" s="1">
        <f t="shared" si="13"/>
        <v>60.413424800000001</v>
      </c>
      <c r="G35" s="1">
        <f t="shared" si="13"/>
        <v>19.104402400000001</v>
      </c>
      <c r="H35" s="1">
        <f t="shared" si="13"/>
        <v>4.4419024799999995</v>
      </c>
      <c r="I35" s="1">
        <f t="shared" si="13"/>
        <v>6.3834545199999995E-2</v>
      </c>
    </row>
    <row r="36" spans="2:9" x14ac:dyDescent="0.3">
      <c r="B36">
        <f t="shared" si="2"/>
        <v>7.95</v>
      </c>
      <c r="C36" s="1">
        <f t="shared" si="3"/>
        <v>0.28661791040000001</v>
      </c>
      <c r="D36" s="1">
        <f t="shared" ref="D36:I36" si="14">D13/$B$23</f>
        <v>393293.65</v>
      </c>
      <c r="E36" s="1">
        <f t="shared" si="14"/>
        <v>3.4983468759999998</v>
      </c>
      <c r="F36" s="1">
        <f t="shared" si="14"/>
        <v>49.415463200000005</v>
      </c>
      <c r="G36" s="1">
        <f t="shared" si="14"/>
        <v>44.041578000000001</v>
      </c>
      <c r="H36" s="1">
        <f t="shared" si="14"/>
        <v>1.3575322519999999</v>
      </c>
      <c r="I36" s="1">
        <f t="shared" si="14"/>
        <v>1.049249352E-2</v>
      </c>
    </row>
    <row r="37" spans="2:9" x14ac:dyDescent="0.3">
      <c r="B37">
        <f t="shared" si="2"/>
        <v>8.4</v>
      </c>
      <c r="C37" s="1">
        <f t="shared" si="3"/>
        <v>4.0646758800000002E-2</v>
      </c>
      <c r="D37" s="1">
        <f t="shared" ref="D37:I37" si="15">D14/$B$23</f>
        <v>395897.18439999997</v>
      </c>
      <c r="E37" s="1">
        <f t="shared" si="15"/>
        <v>0.70091305999999998</v>
      </c>
      <c r="F37" s="1">
        <f t="shared" si="15"/>
        <v>27.903851560000003</v>
      </c>
      <c r="G37" s="1">
        <f t="shared" si="15"/>
        <v>70.091306000000003</v>
      </c>
      <c r="H37" s="1">
        <f t="shared" si="15"/>
        <v>0.27673730199999996</v>
      </c>
      <c r="I37" s="1">
        <f t="shared" si="15"/>
        <v>1.488042848E-3</v>
      </c>
    </row>
    <row r="38" spans="2:9" x14ac:dyDescent="0.3">
      <c r="B38">
        <f t="shared" si="2"/>
        <v>8.85</v>
      </c>
      <c r="C38" s="1">
        <f t="shared" si="3"/>
        <v>5.3754968399999997E-3</v>
      </c>
      <c r="D38" s="1">
        <f t="shared" ref="D38:I38" si="16">D15/$B$23</f>
        <v>396697.27800000005</v>
      </c>
      <c r="E38" s="1">
        <f t="shared" si="16"/>
        <v>0.1092314284</v>
      </c>
      <c r="F38" s="1">
        <f t="shared" si="16"/>
        <v>12.255967879999998</v>
      </c>
      <c r="G38" s="1">
        <f t="shared" si="16"/>
        <v>86.765608</v>
      </c>
      <c r="H38" s="1">
        <f t="shared" si="16"/>
        <v>4.3315601999999995E-2</v>
      </c>
      <c r="I38" s="1">
        <f t="shared" si="16"/>
        <v>1.968101196E-4</v>
      </c>
    </row>
    <row r="39" spans="2:9" x14ac:dyDescent="0.3">
      <c r="B39">
        <f t="shared" si="2"/>
        <v>9.3000000000000007</v>
      </c>
      <c r="C39" s="1">
        <f t="shared" si="3"/>
        <v>6.8960708399999995E-4</v>
      </c>
      <c r="D39" s="1">
        <f t="shared" ref="D39:I39" si="17">D16/$B$23</f>
        <v>396941.75519999996</v>
      </c>
      <c r="E39" s="1">
        <f t="shared" si="17"/>
        <v>1.4973962039999998E-2</v>
      </c>
      <c r="F39" s="1">
        <f t="shared" si="17"/>
        <v>4.7351825599999993</v>
      </c>
      <c r="G39" s="1">
        <f t="shared" si="17"/>
        <v>94.479313199999993</v>
      </c>
      <c r="H39" s="1">
        <f t="shared" si="17"/>
        <v>5.9437773199999995E-3</v>
      </c>
      <c r="I39" s="1">
        <f t="shared" si="17"/>
        <v>2.5254639960000001E-5</v>
      </c>
    </row>
    <row r="40" spans="2:9" x14ac:dyDescent="0.3">
      <c r="B40">
        <f t="shared" si="2"/>
        <v>9.75</v>
      </c>
      <c r="C40" s="1">
        <f t="shared" si="3"/>
        <v>8.7392236799999998E-5</v>
      </c>
      <c r="D40" s="1">
        <f t="shared" ref="D40:I40" si="18">D17/$B$23</f>
        <v>396964.12280000001</v>
      </c>
      <c r="E40" s="1">
        <f t="shared" si="18"/>
        <v>1.945468724E-3</v>
      </c>
      <c r="F40" s="1">
        <f t="shared" si="18"/>
        <v>1.7339008279999999</v>
      </c>
      <c r="G40" s="1">
        <f t="shared" si="18"/>
        <v>97.504408800000007</v>
      </c>
      <c r="H40" s="1">
        <f t="shared" si="18"/>
        <v>7.7231968399999991E-4</v>
      </c>
      <c r="I40" s="1">
        <f t="shared" si="18"/>
        <v>3.2027576679999998E-6</v>
      </c>
    </row>
    <row r="41" spans="2:9" x14ac:dyDescent="0.3">
      <c r="B41">
        <f t="shared" si="2"/>
        <v>10.199999999999999</v>
      </c>
      <c r="C41" s="1">
        <f t="shared" si="3"/>
        <v>1.101860676E-5</v>
      </c>
      <c r="D41" s="1">
        <f t="shared" ref="D41:I41" si="19">D18/$B$23</f>
        <v>396797.19800000003</v>
      </c>
      <c r="E41" s="1">
        <f t="shared" si="19"/>
        <v>2.4761416480000004E-4</v>
      </c>
      <c r="F41" s="1">
        <f t="shared" si="19"/>
        <v>0.62197866000000002</v>
      </c>
      <c r="G41" s="1">
        <f t="shared" si="19"/>
        <v>98.576974400000012</v>
      </c>
      <c r="H41" s="1">
        <f t="shared" si="19"/>
        <v>9.8258808000000004E-5</v>
      </c>
      <c r="I41" s="1">
        <f t="shared" si="19"/>
        <v>4.0462783200000001E-7</v>
      </c>
    </row>
    <row r="42" spans="2:9" x14ac:dyDescent="0.3">
      <c r="B42">
        <f t="shared" si="2"/>
        <v>10.65</v>
      </c>
      <c r="C42" s="1">
        <f t="shared" si="3"/>
        <v>1.3845113959999999E-6</v>
      </c>
      <c r="D42" s="1">
        <f t="shared" ref="D42:I42" si="20">D19/$B$23</f>
        <v>396247.98679999996</v>
      </c>
      <c r="E42" s="1">
        <f t="shared" si="20"/>
        <v>3.1256166239999997E-5</v>
      </c>
      <c r="F42" s="1">
        <f t="shared" si="20"/>
        <v>0.2212767112</v>
      </c>
      <c r="G42" s="1">
        <f t="shared" si="20"/>
        <v>98.840676399999992</v>
      </c>
      <c r="H42" s="1">
        <f t="shared" si="20"/>
        <v>1.2386281239999999E-5</v>
      </c>
      <c r="I42" s="1">
        <f t="shared" si="20"/>
        <v>5.1132068400000006E-8</v>
      </c>
    </row>
    <row r="43" spans="2:9" x14ac:dyDescent="0.3">
      <c r="B43">
        <f t="shared" si="2"/>
        <v>11.1</v>
      </c>
      <c r="C43" s="1">
        <f t="shared" si="3"/>
        <v>1.7299663039999999E-7</v>
      </c>
      <c r="D43" s="1">
        <f t="shared" ref="D43:I43" si="21">D20/$B$23</f>
        <v>394688.06319999998</v>
      </c>
      <c r="E43" s="1">
        <f t="shared" si="21"/>
        <v>3.925085676E-6</v>
      </c>
      <c r="F43" s="1">
        <f t="shared" si="21"/>
        <v>7.8315755200000003E-2</v>
      </c>
      <c r="G43" s="1">
        <f t="shared" si="21"/>
        <v>98.59369439999999</v>
      </c>
      <c r="H43" s="1">
        <f t="shared" si="21"/>
        <v>1.5494577E-6</v>
      </c>
      <c r="I43" s="1">
        <f t="shared" si="21"/>
        <v>6.4914195200000002E-9</v>
      </c>
    </row>
    <row r="44" spans="2:9" x14ac:dyDescent="0.3">
      <c r="B44">
        <f t="shared" si="2"/>
        <v>11.55</v>
      </c>
      <c r="C44" s="1">
        <f t="shared" si="3"/>
        <v>2.1319827880000002E-8</v>
      </c>
      <c r="D44" s="1">
        <f t="shared" ref="D44:I44" si="22">D21/$B$23</f>
        <v>390406.91599999997</v>
      </c>
      <c r="E44" s="1">
        <f t="shared" si="22"/>
        <v>4.8902957599999992E-7</v>
      </c>
      <c r="F44" s="1">
        <f t="shared" si="22"/>
        <v>2.7500153919999999E-2</v>
      </c>
      <c r="G44" s="1">
        <f t="shared" si="22"/>
        <v>97.574228000000005</v>
      </c>
      <c r="H44" s="1">
        <f t="shared" si="22"/>
        <v>1.9103040399999999E-7</v>
      </c>
      <c r="I44" s="1">
        <f t="shared" si="22"/>
        <v>8.35915528E-10</v>
      </c>
    </row>
    <row r="45" spans="2:9" x14ac:dyDescent="0.3">
      <c r="B45">
        <f t="shared" si="2"/>
        <v>12</v>
      </c>
      <c r="C45" s="1">
        <f t="shared" si="3"/>
        <v>2.5378545279999997E-9</v>
      </c>
      <c r="D45" s="1">
        <f t="shared" ref="D45:I45" si="23">D22/$B$23</f>
        <v>379217.94879999995</v>
      </c>
      <c r="E45" s="1">
        <f t="shared" si="23"/>
        <v>5.98116064E-8</v>
      </c>
      <c r="F45" s="1">
        <f t="shared" si="23"/>
        <v>9.4795007600000005E-3</v>
      </c>
      <c r="G45" s="1">
        <f t="shared" si="23"/>
        <v>94.795007600000005</v>
      </c>
      <c r="H45" s="1">
        <f t="shared" si="23"/>
        <v>2.2743025799999999E-8</v>
      </c>
      <c r="I45" s="1">
        <f t="shared" si="23"/>
        <v>1.118887692E-10</v>
      </c>
    </row>
    <row r="46" spans="2:9" x14ac:dyDescent="0.3">
      <c r="C46" s="1"/>
      <c r="D46" s="1"/>
      <c r="E46" s="1"/>
      <c r="F46" s="1"/>
      <c r="G46" s="1"/>
      <c r="H46" s="1"/>
    </row>
    <row r="47" spans="2:9" x14ac:dyDescent="0.3">
      <c r="C47" s="1"/>
      <c r="D47" s="1"/>
      <c r="E47" s="1"/>
      <c r="F47" s="1"/>
      <c r="G47" s="1"/>
      <c r="H47" s="1"/>
    </row>
    <row r="48" spans="2:9" x14ac:dyDescent="0.3">
      <c r="C48" s="1"/>
      <c r="D48" s="1"/>
      <c r="E48" s="1"/>
      <c r="F48" s="1"/>
      <c r="G48" s="1"/>
      <c r="H48" s="1"/>
    </row>
    <row r="49" spans="3:8" x14ac:dyDescent="0.3">
      <c r="C49" s="1"/>
      <c r="D49" s="1"/>
      <c r="E49" s="1"/>
      <c r="F49" s="1"/>
      <c r="G49" s="1"/>
      <c r="H49" s="1"/>
    </row>
    <row r="50" spans="3:8" x14ac:dyDescent="0.3">
      <c r="C50" s="1"/>
      <c r="D50" s="1"/>
      <c r="E50" s="1"/>
      <c r="F50" s="1"/>
      <c r="G50" s="1"/>
      <c r="H50" s="1"/>
    </row>
    <row r="51" spans="3:8" x14ac:dyDescent="0.3">
      <c r="C51" s="1"/>
      <c r="D51" s="1"/>
      <c r="E51" s="1"/>
      <c r="F51" s="1"/>
      <c r="G51" s="1"/>
      <c r="H51" s="1"/>
    </row>
    <row r="52" spans="3:8" x14ac:dyDescent="0.3">
      <c r="C52" s="1"/>
      <c r="D52" s="1"/>
      <c r="E52" s="1"/>
      <c r="F52" s="1"/>
      <c r="G52" s="1"/>
      <c r="H52" s="1"/>
    </row>
    <row r="53" spans="3:8" x14ac:dyDescent="0.3">
      <c r="C53" s="1"/>
      <c r="D53" s="1"/>
      <c r="E53" s="1"/>
      <c r="F53" s="1"/>
      <c r="G53" s="1"/>
      <c r="H53" s="1"/>
    </row>
    <row r="54" spans="3:8" x14ac:dyDescent="0.3">
      <c r="C54" s="1"/>
      <c r="D54" s="1"/>
      <c r="E54" s="1"/>
      <c r="F54" s="1"/>
      <c r="G54" s="1"/>
      <c r="H54" s="1"/>
    </row>
    <row r="55" spans="3:8" x14ac:dyDescent="0.3">
      <c r="C55" s="1"/>
      <c r="D55" s="1"/>
      <c r="E55" s="1"/>
      <c r="F55" s="1"/>
      <c r="G55" s="1"/>
      <c r="H55" s="1"/>
    </row>
    <row r="56" spans="3:8" x14ac:dyDescent="0.3">
      <c r="C56" s="1"/>
      <c r="D56" s="1"/>
      <c r="E56" s="1"/>
      <c r="F56" s="1"/>
      <c r="G56" s="1"/>
      <c r="H56" s="1"/>
    </row>
    <row r="57" spans="3:8" x14ac:dyDescent="0.3">
      <c r="C57" s="1"/>
      <c r="D57" s="1"/>
      <c r="E57" s="1"/>
      <c r="F57" s="1"/>
      <c r="G57" s="1"/>
      <c r="H57" s="1"/>
    </row>
    <row r="58" spans="3:8" x14ac:dyDescent="0.3">
      <c r="C58" s="1"/>
      <c r="D58" s="1"/>
      <c r="E58" s="1"/>
      <c r="F58" s="1"/>
      <c r="G58" s="1"/>
      <c r="H58" s="1"/>
    </row>
    <row r="59" spans="3:8" x14ac:dyDescent="0.3">
      <c r="C59" s="1"/>
      <c r="D59" s="1"/>
      <c r="E59" s="1"/>
      <c r="F59" s="1"/>
      <c r="G59" s="1"/>
      <c r="H59" s="1"/>
    </row>
    <row r="60" spans="3:8" x14ac:dyDescent="0.3">
      <c r="C60" s="1"/>
      <c r="D60" s="1"/>
      <c r="E60" s="1"/>
      <c r="F60" s="1"/>
      <c r="G60" s="1"/>
      <c r="H60" s="1"/>
    </row>
    <row r="61" spans="3:8" x14ac:dyDescent="0.3">
      <c r="C61" s="1"/>
      <c r="D61" s="1"/>
      <c r="E61" s="1"/>
      <c r="F61" s="1"/>
      <c r="G61" s="1"/>
      <c r="H61" s="1"/>
    </row>
    <row r="62" spans="3:8" x14ac:dyDescent="0.3">
      <c r="C62" s="1"/>
      <c r="D62" s="1"/>
      <c r="E62" s="1"/>
      <c r="F62" s="1"/>
      <c r="G62" s="1"/>
      <c r="H62" s="1"/>
    </row>
    <row r="63" spans="3:8" x14ac:dyDescent="0.3">
      <c r="C63" s="1"/>
      <c r="D63" s="1"/>
      <c r="E63" s="1"/>
      <c r="F63" s="1"/>
      <c r="G63" s="1"/>
      <c r="H63" s="1"/>
    </row>
    <row r="64" spans="3:8" x14ac:dyDescent="0.3">
      <c r="C64" s="1"/>
      <c r="D64" s="1"/>
      <c r="E64" s="1"/>
      <c r="F64" s="1"/>
      <c r="G64" s="1"/>
      <c r="H64" s="1"/>
    </row>
    <row r="65" spans="3:8" x14ac:dyDescent="0.3">
      <c r="C65" s="1"/>
      <c r="D65" s="1"/>
      <c r="E65" s="1"/>
      <c r="F65" s="1"/>
      <c r="G65" s="1"/>
      <c r="H65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</vt:lpstr>
      <vt:lpstr>chemistry</vt:lpstr>
      <vt:lpstr>Database</vt:lpstr>
      <vt:lpstr>Output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2018-02-06T10:26:51Z</dcterms:modified>
</cp:coreProperties>
</file>